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Default ContentType="image/jpeg" Extension="jpeg"/>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yne.clements\Desktop\personal\performance training\"/>
    </mc:Choice>
  </mc:AlternateContent>
  <bookViews>
    <workbookView xWindow="0" yWindow="0" windowWidth="20490" windowHeight="7155"/>
  </bookViews>
  <sheets>
    <sheet name="subject A - Sub 22" sheetId="2" r:id="rId1"/>
    <sheet name="subject B - Sub 20" sheetId="1" r:id="rId2"/>
    <sheet name="Notes" sheetId="4" r:id="rId3"/>
    <sheet name="pacecalc" sheetId="5" r:id="rId4"/>
    <sheet name="stretching" sheetId="6" r:id="rId5"/>
    <sheet name="optional sessions" sheetId="3"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5" l="1"/>
  <c r="E2" i="5" s="1"/>
  <c r="F2" i="5" s="1"/>
  <c r="D3" i="5"/>
  <c r="E3" i="5" s="1"/>
  <c r="F3" i="5" s="1"/>
  <c r="J3" i="5" s="1"/>
  <c r="H3" i="5"/>
  <c r="G3" i="5" s="1"/>
  <c r="D4" i="5"/>
  <c r="E4" i="5" s="1"/>
  <c r="F4" i="5" s="1"/>
  <c r="J4" i="5" s="1"/>
  <c r="H4" i="5"/>
  <c r="G4" i="5" s="1"/>
  <c r="L4" i="5"/>
  <c r="K4" i="5" s="1"/>
  <c r="D5" i="5"/>
  <c r="E5" i="5" s="1"/>
  <c r="F5" i="5" s="1"/>
  <c r="J5" i="5" s="1"/>
  <c r="H5" i="5"/>
  <c r="G5" i="5" s="1"/>
  <c r="L5" i="5"/>
  <c r="K5" i="5" s="1"/>
  <c r="D6" i="5"/>
  <c r="E6" i="5" s="1"/>
  <c r="F6" i="5" s="1"/>
  <c r="J6" i="5" s="1"/>
  <c r="D7" i="5"/>
  <c r="E7" i="5" s="1"/>
  <c r="F7" i="5" s="1"/>
  <c r="J7" i="5" s="1"/>
  <c r="H7" i="5"/>
  <c r="G7" i="5" s="1"/>
  <c r="D8" i="5"/>
  <c r="E8" i="5" s="1"/>
  <c r="F8" i="5" s="1"/>
  <c r="J8" i="5" s="1"/>
  <c r="H8" i="5"/>
  <c r="G8" i="5" s="1"/>
  <c r="L8" i="5"/>
  <c r="K8" i="5" s="1"/>
  <c r="D9" i="5"/>
  <c r="E9" i="5" s="1"/>
  <c r="F9" i="5" s="1"/>
  <c r="J9" i="5" s="1"/>
  <c r="H9" i="5"/>
  <c r="G9" i="5" s="1"/>
  <c r="L9" i="5"/>
  <c r="K9" i="5" s="1"/>
  <c r="D10" i="5"/>
  <c r="E10" i="5" s="1"/>
  <c r="F10" i="5" s="1"/>
  <c r="J10" i="5" s="1"/>
  <c r="D11" i="5"/>
  <c r="E11" i="5" s="1"/>
  <c r="F11" i="5" s="1"/>
  <c r="J11" i="5" s="1"/>
  <c r="H11" i="5"/>
  <c r="G11" i="5" s="1"/>
  <c r="D12" i="5"/>
  <c r="E12" i="5" s="1"/>
  <c r="F12" i="5" s="1"/>
  <c r="J12" i="5" s="1"/>
  <c r="H12" i="5"/>
  <c r="G12" i="5" s="1"/>
  <c r="L12" i="5"/>
  <c r="K12" i="5" s="1"/>
  <c r="D13" i="5"/>
  <c r="E13" i="5" s="1"/>
  <c r="F13" i="5" s="1"/>
  <c r="J13" i="5" s="1"/>
  <c r="H13" i="5"/>
  <c r="G13" i="5" s="1"/>
  <c r="L13" i="5"/>
  <c r="K13" i="5" s="1"/>
  <c r="D14" i="5"/>
  <c r="E14" i="5" s="1"/>
  <c r="F14" i="5" s="1"/>
  <c r="J14" i="5" s="1"/>
  <c r="D15" i="5"/>
  <c r="E15" i="5" s="1"/>
  <c r="F15" i="5" s="1"/>
  <c r="J15" i="5" s="1"/>
  <c r="H15" i="5"/>
  <c r="G15" i="5" s="1"/>
  <c r="D16" i="5"/>
  <c r="E16" i="5" s="1"/>
  <c r="F16" i="5" s="1"/>
  <c r="J16" i="5" s="1"/>
  <c r="H16" i="5"/>
  <c r="G16" i="5" s="1"/>
  <c r="L16" i="5"/>
  <c r="K16" i="5" s="1"/>
  <c r="D17" i="5"/>
  <c r="E17" i="5" s="1"/>
  <c r="F17" i="5" s="1"/>
  <c r="H17" i="5" s="1"/>
  <c r="G17" i="5" s="1"/>
  <c r="J17" i="5"/>
  <c r="L17" i="5"/>
  <c r="K17" i="5" s="1"/>
  <c r="D18" i="5"/>
  <c r="E18" i="5" s="1"/>
  <c r="F18" i="5"/>
  <c r="J18" i="5" s="1"/>
  <c r="H18" i="5"/>
  <c r="G18" i="5" s="1"/>
  <c r="D19" i="5"/>
  <c r="E19" i="5" s="1"/>
  <c r="F19" i="5" s="1"/>
  <c r="D20" i="5"/>
  <c r="E20" i="5" s="1"/>
  <c r="F20" i="5"/>
  <c r="L20" i="5" s="1"/>
  <c r="K20" i="5" s="1"/>
  <c r="H20" i="5"/>
  <c r="G20" i="5" s="1"/>
  <c r="J19" i="5" l="1"/>
  <c r="L19" i="5"/>
  <c r="K19" i="5" s="1"/>
  <c r="H19" i="5"/>
  <c r="G19" i="5" s="1"/>
  <c r="I18" i="5"/>
  <c r="M18" i="5"/>
  <c r="I14" i="5"/>
  <c r="M14" i="5"/>
  <c r="I10" i="5"/>
  <c r="M10" i="5"/>
  <c r="I15" i="5"/>
  <c r="M15" i="5"/>
  <c r="I7" i="5"/>
  <c r="M7" i="5"/>
  <c r="L18" i="5"/>
  <c r="K18" i="5" s="1"/>
  <c r="J20" i="5"/>
  <c r="L15" i="5"/>
  <c r="K15" i="5" s="1"/>
  <c r="H14" i="5"/>
  <c r="G14" i="5" s="1"/>
  <c r="I13" i="5"/>
  <c r="M13" i="5"/>
  <c r="L11" i="5"/>
  <c r="K11" i="5" s="1"/>
  <c r="H10" i="5"/>
  <c r="G10" i="5" s="1"/>
  <c r="I9" i="5"/>
  <c r="M9" i="5"/>
  <c r="L7" i="5"/>
  <c r="K7" i="5" s="1"/>
  <c r="H6" i="5"/>
  <c r="G6" i="5" s="1"/>
  <c r="I5" i="5"/>
  <c r="M5" i="5"/>
  <c r="L3" i="5"/>
  <c r="K3" i="5" s="1"/>
  <c r="I6" i="5"/>
  <c r="M6" i="5"/>
  <c r="I17" i="5"/>
  <c r="M17" i="5"/>
  <c r="I11" i="5"/>
  <c r="M11" i="5"/>
  <c r="I3" i="5"/>
  <c r="M3" i="5"/>
  <c r="I16" i="5"/>
  <c r="M16" i="5"/>
  <c r="L14" i="5"/>
  <c r="K14" i="5" s="1"/>
  <c r="I12" i="5"/>
  <c r="M12" i="5"/>
  <c r="L10" i="5"/>
  <c r="K10" i="5" s="1"/>
  <c r="I8" i="5"/>
  <c r="M8" i="5"/>
  <c r="L6" i="5"/>
  <c r="K6" i="5" s="1"/>
  <c r="I4" i="5"/>
  <c r="M4" i="5"/>
  <c r="J2" i="5"/>
  <c r="H2" i="5"/>
  <c r="G2" i="5" s="1"/>
  <c r="L2" i="5"/>
  <c r="K2" i="5" s="1"/>
  <c r="N4" i="5" l="1"/>
  <c r="O4" i="5"/>
  <c r="N5" i="5"/>
  <c r="O5" i="5"/>
  <c r="N13" i="5"/>
  <c r="O13" i="5"/>
  <c r="N15" i="5"/>
  <c r="O15" i="5"/>
  <c r="I2" i="5"/>
  <c r="M2" i="5"/>
  <c r="N8" i="5"/>
  <c r="O8" i="5"/>
  <c r="N3" i="5"/>
  <c r="O3" i="5"/>
  <c r="O17" i="5"/>
  <c r="N17" i="5"/>
  <c r="N9" i="5"/>
  <c r="O9" i="5"/>
  <c r="I20" i="5"/>
  <c r="M20" i="5"/>
  <c r="N14" i="5"/>
  <c r="O14" i="5"/>
  <c r="N16" i="5"/>
  <c r="O16" i="5"/>
  <c r="N11" i="5"/>
  <c r="O11" i="5"/>
  <c r="N6" i="5"/>
  <c r="O6" i="5"/>
  <c r="N12" i="5"/>
  <c r="O12" i="5"/>
  <c r="N7" i="5"/>
  <c r="O7" i="5"/>
  <c r="N10" i="5"/>
  <c r="O10" i="5"/>
  <c r="O18" i="5"/>
  <c r="N18" i="5"/>
  <c r="I19" i="5"/>
  <c r="M19" i="5"/>
  <c r="O20" i="5" l="1"/>
  <c r="N20" i="5"/>
  <c r="O19" i="5"/>
  <c r="N19" i="5"/>
  <c r="N2" i="5"/>
  <c r="O2" i="5"/>
</calcChain>
</file>

<file path=xl/sharedStrings.xml><?xml version="1.0" encoding="utf-8"?>
<sst xmlns="http://schemas.openxmlformats.org/spreadsheetml/2006/main" count="833" uniqueCount="227">
  <si>
    <t>Weights=Your weight program will be designed to what kit you have</t>
  </si>
  <si>
    <t>XT=Cross Training (Non-running Cardio that does not leave you fatigued for next session)</t>
  </si>
  <si>
    <t>If you can take some time before bed to stretch out the hamstrings and calf muscles.</t>
  </si>
  <si>
    <t xml:space="preserve">Time to attack parkrun again and go for a new PB. You've got some good training in your legs. </t>
  </si>
  <si>
    <t xml:space="preserve">Make sure you stretch in the evening. Set an alarm on your phone and make a point of doing 20 mins in front of the telly. </t>
  </si>
  <si>
    <t>Stretch the previous day out of your legs</t>
  </si>
  <si>
    <t xml:space="preserve">Measure the effort of this against what you are doing at the weekend. If you plan on racing, go easier here. </t>
  </si>
  <si>
    <t>Refer to the optional sessions tab and select one</t>
  </si>
  <si>
    <t>Do any form of light excersise that isnt running, tomorrow will be hard.</t>
  </si>
  <si>
    <t>If you can set the alarm 15 mins earlier than usual, and have a 15 min stretch and foam roller session before work</t>
  </si>
  <si>
    <t>This is your rest day, enjoy it. But try to stretch, keep loose if possible. No sneaky runs</t>
  </si>
  <si>
    <t xml:space="preserve">Session Notes </t>
  </si>
  <si>
    <t>N/A</t>
  </si>
  <si>
    <t>Pace per KM</t>
  </si>
  <si>
    <t>Rest</t>
  </si>
  <si>
    <t>Stretch</t>
  </si>
  <si>
    <t>Parkrun (10 min very easy warmup before and 10 min very easy warmdown after)</t>
  </si>
  <si>
    <t>Intervals or Hills</t>
  </si>
  <si>
    <t>XT</t>
  </si>
  <si>
    <t>Rest/Stretch</t>
  </si>
  <si>
    <t>Easy run 5-7k</t>
  </si>
  <si>
    <t>Easy Run 6k</t>
  </si>
  <si>
    <t>Session</t>
  </si>
  <si>
    <t>Sun PM</t>
  </si>
  <si>
    <t xml:space="preserve">Sun AM </t>
  </si>
  <si>
    <t>Sat PM</t>
  </si>
  <si>
    <t>Sat AM</t>
  </si>
  <si>
    <t>Fri PM</t>
  </si>
  <si>
    <t xml:space="preserve">Fri AM </t>
  </si>
  <si>
    <t>Thurs PM</t>
  </si>
  <si>
    <t>Thurs AM</t>
  </si>
  <si>
    <t>Weds PM</t>
  </si>
  <si>
    <t>Weds AM</t>
  </si>
  <si>
    <t>Tuesday PM</t>
  </si>
  <si>
    <t>Tuesday AM</t>
  </si>
  <si>
    <t>Monday PM</t>
  </si>
  <si>
    <t>Monday AM</t>
  </si>
  <si>
    <t>Week 8-</t>
  </si>
  <si>
    <t>aug 15-21</t>
  </si>
  <si>
    <t>If you are racing, Saturday needs to be very light</t>
  </si>
  <si>
    <t>Skip parkrun if racing Sunday. Only go for a parkrun PB effort once or twice a month max. You wont get better every week, so it’s a good idea to relax now and then and try to focus your efforts.</t>
  </si>
  <si>
    <t>Going forward you may be able to combine the stretching with some cross training, or a very light run if you are sore from the day before.</t>
  </si>
  <si>
    <t>Easy Run 7k</t>
  </si>
  <si>
    <t>aug 8-14</t>
  </si>
  <si>
    <t>A bit easier for this one as you went hard in the morning. For the last 1km though, see if you can move up to 5k pace as a bit of a tester for Saturday</t>
  </si>
  <si>
    <t>Use the garmin connect website to program in this workout: 5 mins warmup and then 6x 0.8km intervals with 90 secs recovery and a 4-5 min warm down (ask me if unsure how). Run the 800 intervals at3:45 pace per km. We are trying to get your body to dial into a faster pace. Dont overcook it and really pull back in the 90 sec recovery</t>
  </si>
  <si>
    <t>This should be easy. Set your alarm earlier than usual to slot this in. Make sure you hold yourself back. I will be checking the pace</t>
  </si>
  <si>
    <t>4:40 per KM</t>
  </si>
  <si>
    <t>3:45 per km</t>
  </si>
  <si>
    <t>5:00 per KM</t>
  </si>
  <si>
    <t>4:45 per KM</t>
  </si>
  <si>
    <t>Intervals 6x0.8k</t>
  </si>
  <si>
    <t>Week 6</t>
  </si>
  <si>
    <t>Aug 1-7</t>
  </si>
  <si>
    <t>Time for another run at a good benchmark time. Another solid sub 20. It’s the club champs at blackpark</t>
  </si>
  <si>
    <t>Easier run to be fresh for sat</t>
  </si>
  <si>
    <t>5 mins warmup and then 4x 1km intervals with 90 secs recovery and a 4-5 min warm down. Run the 1km intervals at 3.45 pace per km. We are trying to get your body to dial in to sub 20 pace</t>
  </si>
  <si>
    <t xml:space="preserve">Your legs should be heavy after Tuesday, set the alarm 15 mins earlier than usual and have a nice relaxed stretching session. Focus on the hamstrings as they are your engine room. </t>
  </si>
  <si>
    <t>Rest up, stretch it. Big effort in the evening</t>
  </si>
  <si>
    <t>3:45 per KM</t>
  </si>
  <si>
    <t>Intervals 4x1k</t>
  </si>
  <si>
    <t>Week 5</t>
  </si>
  <si>
    <t>july 25-31</t>
  </si>
  <si>
    <t xml:space="preserve">Time to attack parkrun again and go for a new PB. </t>
  </si>
  <si>
    <t>Use the garmin connect website to program in this workout: 5 mins warmup and then 6x 0.8km intervals with 90 secs recovery and a 4-5 min warm down (ask me if unsure how). Run the 800 intervals at3:50 pace per km. We are trying to get your body to dial into a faster pace. Dont overcook it and really pull back in the 90 sec recovery</t>
  </si>
  <si>
    <t>3:50 per km</t>
  </si>
  <si>
    <t>Easy Run 5k</t>
  </si>
  <si>
    <t>Week 4</t>
  </si>
  <si>
    <t>july 18-24</t>
  </si>
  <si>
    <t>Nice easy relaxed parkrun. No expectations, just run how you feel.</t>
  </si>
  <si>
    <t>Try and build in this with the aim of upping the pace and dropping the group you are with. Treat the final run through the carpark to the clubhouse as the end of a race, attack it</t>
  </si>
  <si>
    <t>5 mins warmup and then 4x 1km intervals with 90 secs recovery and a 4-5 min warm down. Run the 1km intervals at 3.50-55 pace per km. We are trying to get your body to dial in to sub 20 pace</t>
  </si>
  <si>
    <t>Treat this as a real test and go for it. A sensible measured first lap and then really attack the second. Set a new marker down for yourself</t>
  </si>
  <si>
    <t>4:30 per KM</t>
  </si>
  <si>
    <t>3:50 per KM</t>
  </si>
  <si>
    <t>5:11 per KM</t>
  </si>
  <si>
    <t>5k series race</t>
  </si>
  <si>
    <t>Week 3</t>
  </si>
  <si>
    <t>july 11-17</t>
  </si>
  <si>
    <t>This will be your benchmark assault on sub 20 again. You've been running sub 20 pace, you know you can do it. Use markers on the course, and your GPS to start off slightly faster than 20 min pace, but nothing silly. The aim is that when you get to 4k you have energy in the bank and can start pushing the pace.</t>
  </si>
  <si>
    <t xml:space="preserve">5k series race. Go out without expectations or pressure and see what happens. If you feel like gambling, go for it. If you feel like starting your finishing sprint 400m from the line, go for it. See what happens. </t>
  </si>
  <si>
    <t>4:25 per KM</t>
  </si>
  <si>
    <t>Easy Run 5-6k</t>
  </si>
  <si>
    <t>Week 2</t>
  </si>
  <si>
    <t>July 4th - 10th</t>
  </si>
  <si>
    <t>This will require discipline, you are going to run the first 3k at 4.30 per KM. This should feel beyond easy, and also frustrating. When you hit the 3k marker you should be chomping at the bit. Ignite the turbos and run the final 2k at 3.45-3.50 per KM pace. Finish like an absolute train. This will mean a time you may not like, but we are looking to build belief that you can hit and hold the pace you want.</t>
  </si>
  <si>
    <t>5 mins warmup and then 3x 1km intervals with 90 secs recovery and a 4-5 min warm down. Run the 1km intervals at 3.50-55 pace per km. We are trying to get your body to dial in to sub 20 pace</t>
  </si>
  <si>
    <t>This should be the hardest you train all week</t>
  </si>
  <si>
    <t>Your first double day, so take this easy. Get up earlier to fit this in. Enjoy it</t>
  </si>
  <si>
    <t>Intervals 3x1k</t>
  </si>
  <si>
    <t>Easy Run 6-7k</t>
  </si>
  <si>
    <t>Week 1</t>
  </si>
  <si>
    <t>June 27th - July 3rd</t>
  </si>
  <si>
    <t>Tempo (Thursday) Run Pace: 4:25 per KM</t>
  </si>
  <si>
    <t>5 min per KM</t>
  </si>
  <si>
    <t xml:space="preserve">Easy Run Pace: </t>
  </si>
  <si>
    <t>A solid hour with a slightly quicker pace. If race day, avoid doing too much Saturday</t>
  </si>
  <si>
    <t>If parkrun is feasible, feel free to have an all out effort once a month</t>
  </si>
  <si>
    <t>Either rest, or if you can grab 20 mins, take an easy run at 5:00 per km pace</t>
  </si>
  <si>
    <t>Base your effort on this run against what you plan on doing at the weekend. If you want to race hard, keep this easier.</t>
  </si>
  <si>
    <t>Take time to stretch and foam roll</t>
  </si>
  <si>
    <t>This should feel very easy. Make sure you hold back. This is about time on your feet, not speed</t>
  </si>
  <si>
    <t>Easy Run or Race</t>
  </si>
  <si>
    <t>Working</t>
  </si>
  <si>
    <t>Parkrun or Rest</t>
  </si>
  <si>
    <t>Rest or Easy 20 min run</t>
  </si>
  <si>
    <t>Cycling</t>
  </si>
  <si>
    <t>Gym as normal</t>
  </si>
  <si>
    <t>XT Swimming</t>
  </si>
  <si>
    <t>Easy Run - 5-7k</t>
  </si>
  <si>
    <t>week 8</t>
  </si>
  <si>
    <t>No more than 90 mins. With the last 10 minstrying to crank up the pace</t>
  </si>
  <si>
    <t>Or rest if not feasible</t>
  </si>
  <si>
    <t xml:space="preserve">Rest and stretch. A good 30 mins of stretching from the back to the toes. </t>
  </si>
  <si>
    <t>This should feel very easy. Make sure you hold back. This is about time on your feet, not speed. 30 min session</t>
  </si>
  <si>
    <t>Parkrun</t>
  </si>
  <si>
    <t>Rest and Stretch</t>
  </si>
  <si>
    <t>Easy Run - 6-7k</t>
  </si>
  <si>
    <t>week 7</t>
  </si>
  <si>
    <t>A solid hour with a slightly quicker pace</t>
  </si>
  <si>
    <t>If making parkrun is feasible for you, come back again this week with the aim of beating your time. Be mindful of what pace per km or per mile that was an stay ahead of it on the garmin</t>
  </si>
  <si>
    <t>Start off easier and after 10 mins start focusing on slight increases in pace and working your way through the other runners. Treat the final 400m in the carpark as the end of a race, really go for it</t>
  </si>
  <si>
    <t>Use the garmin connect website to program in this workout: 5 mins warmup and then 4x1km intervals with 90 secs recovery and a 4-5 min warm down (ask me if unsure how). Run the intervals at sub 4.30 pace per km. We are trying to get your body to dial into a faster pace. Dont overcook it and really pull back in the 90 sec recovery</t>
  </si>
  <si>
    <t>5:15 per KM</t>
  </si>
  <si>
    <t>4:28 per km</t>
  </si>
  <si>
    <t>5:00 per km</t>
  </si>
  <si>
    <t>Easy Run</t>
  </si>
  <si>
    <t>Intervals 5x1k</t>
  </si>
  <si>
    <t>Easy Run - 7k</t>
  </si>
  <si>
    <t>week 6</t>
  </si>
  <si>
    <t>aug 1-7</t>
  </si>
  <si>
    <t>Club champs blackpark parkrun</t>
  </si>
  <si>
    <t>A bit easier today to be fresh for satuday</t>
  </si>
  <si>
    <t>Use the garmin connect website to program in this workout: 5 mins warmup and then 4x1km intervals with 90 secs recovery and a 4-5 min warm down (ask me if unsure how). Run the intervals at 4.30 pace per km. We are trying to get your body to dial into a faster pace. Dont overcook it and really pull back in the 90 sec recovery</t>
  </si>
  <si>
    <t>5:30 per KM</t>
  </si>
  <si>
    <t>4:50 per KM</t>
  </si>
  <si>
    <t>4:30 per km</t>
  </si>
  <si>
    <t xml:space="preserve">Easy Run </t>
  </si>
  <si>
    <t>Easy Run - 6k</t>
  </si>
  <si>
    <t>week 5</t>
  </si>
  <si>
    <t xml:space="preserve">Look to get at least an hour at a relaxed and sensible pace. If it feels forced, throttle back or have a walking break. </t>
  </si>
  <si>
    <t>Try to get down to a parkrun if possible and just give it a go with no pressure or targets. Have a very very easy 10 min jog warmup beforehand</t>
  </si>
  <si>
    <t>Use the garmin connect website to program in this workout: 5 mins warmup and then 3x1km intervals with 90 secs recovery and a 4-5 min warm down (ask me if unsure how). Run the intervals at 4.30 pace per km. We are trying to get your body to dial into a faster pace. Dont overcook it and really pull back in the 90 sec recovery</t>
  </si>
  <si>
    <t>Use the garmin connect website to program in this workout: 5 mins warmup and then 6x 0.8km intervals with 90 secs recovery and a 4-5 min warm down (ask me if unsure how). Run the 800 intervals at 4.30 pace per km. We are trying to get your body to dial into a faster pace. Dont overcook it and really pull back in the 90 sec recovery</t>
  </si>
  <si>
    <t>Use the garmin connect website to program in this workout: 5 mins warmup and then 6x 0.5km intervals with 90 secs recovery and a 4-5 min warm down (ask me if unsure how). Run the 500 intervals at 4.30 pace per km. We are trying to get your body to dial into a faster pace. Dont overcook it and really pull back in the 90 sec recovery</t>
  </si>
  <si>
    <t>Intervals 6x0.5k</t>
  </si>
  <si>
    <t>These are good to finish a hill session on. It will really start to fire some new muscles</t>
  </si>
  <si>
    <t>5 or 6</t>
  </si>
  <si>
    <t>Walk back down</t>
  </si>
  <si>
    <t>Full on 10-20 second sprint up a hill</t>
  </si>
  <si>
    <t>Hill Sprints</t>
  </si>
  <si>
    <t>Pace not so relevant, as the hill will define it. Effort should be consistent and don’t ease off completely coming down</t>
  </si>
  <si>
    <t>2 or 3</t>
  </si>
  <si>
    <t>3-5 mins</t>
  </si>
  <si>
    <t>5-7 mins continuous up and down a hill that takes at least 2 mins to get up and down</t>
  </si>
  <si>
    <t>Kenyan Hills</t>
  </si>
  <si>
    <t>Pace</t>
  </si>
  <si>
    <t>Amount</t>
  </si>
  <si>
    <t>Recovery Period</t>
  </si>
  <si>
    <t>Rep</t>
  </si>
  <si>
    <t>Session Name</t>
  </si>
  <si>
    <t>Hills</t>
  </si>
  <si>
    <t>Try to find somewhere long and straight for these, and go back on yourself if necessary. The recoveries for these should roughly match the interval times. Shorter the rep, the faster you run it</t>
  </si>
  <si>
    <t>Equal time of rep</t>
  </si>
  <si>
    <t>500m/750m/1km/750m/500m</t>
  </si>
  <si>
    <t>Road Pyramid</t>
  </si>
  <si>
    <t>Pace will differ as you move through the pyramid. Recovery done to match time spent doing the rep, unless under 500m, in whichase double recovery time. Sorter reps are run faster</t>
  </si>
  <si>
    <t>1 or 2</t>
  </si>
  <si>
    <t>Equal Time of rep</t>
  </si>
  <si>
    <t>200m/400m/800m/1200m/800m/400m/200m</t>
  </si>
  <si>
    <t>Track Pyramid</t>
  </si>
  <si>
    <t>Pyramids</t>
  </si>
  <si>
    <t>Slightly Faster than 5km race pace (20 min 5k runner would do them at 3.50 pace per rep)</t>
  </si>
  <si>
    <t>4 to 7</t>
  </si>
  <si>
    <t>90 secs</t>
  </si>
  <si>
    <t>0.8km</t>
  </si>
  <si>
    <t>800m reps</t>
  </si>
  <si>
    <t>Faster than 5km race pace (20 min 5k runner would do them at 3.45-50 pace per rep)</t>
  </si>
  <si>
    <t>5 to 8</t>
  </si>
  <si>
    <t>60-90 secs</t>
  </si>
  <si>
    <t>0.5km</t>
  </si>
  <si>
    <t>500 reps</t>
  </si>
  <si>
    <t>Approx 5km race pace (eg 20 min 5k runner would do 4x 1km in 4 mins per rep)</t>
  </si>
  <si>
    <t>3 to 5</t>
  </si>
  <si>
    <t>90-120 secs</t>
  </si>
  <si>
    <t>1km</t>
  </si>
  <si>
    <t>1k reps</t>
  </si>
  <si>
    <t>Intervals</t>
  </si>
  <si>
    <t>To convert: http://www.runnersworld.com/pace-calculators/pace-converter</t>
  </si>
  <si>
    <t>Paces have all be done in KMs for clarity. If you cant work in KM's</t>
  </si>
  <si>
    <t>Paces</t>
  </si>
  <si>
    <t xml:space="preserve"> </t>
  </si>
  <si>
    <t xml:space="preserve">Stretching is the thing we all know we need to do but don’t do enough of. You'll see a stretching sheet in this workbook with some useful stretches for runners. I recommend setting reminders on your phones to give you a prompt to jump off the couch and do a quick session in front of the TV. A good friday evening 10 min stretch out really has a big effect to how you feel the next day when you show up to a race or parkrun. Its often a good idea to work not just on your problem areas. Tight hamstrings need lower back and quad stretches just as much as they need the hamstrings themselves stretched. </t>
  </si>
  <si>
    <t>Stretching</t>
  </si>
  <si>
    <t>Friday Track Sessions</t>
  </si>
  <si>
    <t>I've been using the following link as a guide to work out training paces for various sessions. You'll also see a pacecalc sheet on this workbook that I use to plot interval reps. http://www.runnersworld.co.uk/general/rws-training-pace-calculator/1676.html</t>
  </si>
  <si>
    <t>Training Paces</t>
  </si>
  <si>
    <t>If you see an easy run in your schedule its there for a reason. Check your ego before you head out. I'll be checking the pace</t>
  </si>
  <si>
    <t>Easy Run Pace</t>
  </si>
  <si>
    <t>Strava</t>
  </si>
  <si>
    <t>Its very important that I get good feedback on sessions from you all. Its best done straight after. Did it feel too hard, too easy, were you having to force it, were you recovered from the last session, what did you eat before, has sleep been good or bad. These are all factors which can affect performance and how I modify each 2 week plan I do. I dont expect everyone to respond the same. At the same time if you have events, holidays, illness, let me know and we can adjust sessions. Dont become a slave to the plan. For the plan to work, it has to be something that works with your life. If you can put the feedback into the notes for each session I set you on strava, it means I wont have to keep chasing you for it</t>
  </si>
  <si>
    <t>Session Notes and Feedback</t>
  </si>
  <si>
    <t>1 Mile Pace</t>
  </si>
  <si>
    <t>1km Pace Mins</t>
  </si>
  <si>
    <t>1km Pace (Seconds)</t>
  </si>
  <si>
    <t>800m Pace (sec)</t>
  </si>
  <si>
    <t>800m Pace (Mins)</t>
  </si>
  <si>
    <t>500m Pace (sec)</t>
  </si>
  <si>
    <t>500m Pace (Mins)</t>
  </si>
  <si>
    <t>400m Pace (sec)</t>
  </si>
  <si>
    <t>400m Pace (Mins)</t>
  </si>
  <si>
    <t>100m Pace (Sec)</t>
  </si>
  <si>
    <t>Target 5k Pace</t>
  </si>
  <si>
    <t>http://www.healthline.com/health-slideshow/essential-runner-stretches#1</t>
  </si>
  <si>
    <t xml:space="preserve">Run Club training, really commit to each rep and work hard. </t>
  </si>
  <si>
    <t xml:space="preserve">5k Series race, after a 10 min warmup at 5.30 per KM. Speak to some other Run Club and find someone who is running sub 23. Stick to them like glue. Make yourself aware of what KM/Mile splits you need to hit for this time. If you drop off at 3k, die a death at 4k, so what, take a gamble. </t>
  </si>
  <si>
    <t>Run Club training</t>
  </si>
  <si>
    <t>Run Club Relays</t>
  </si>
  <si>
    <t xml:space="preserve">Everyone probably already knows what Parkrun is. It’s a good chance to set weekly benchmarks and chart performance gains. Its timing may not be the most social, but even if you can only do 1 a month. It’s a good test. Both Upton Court and Blackpark are local, populated by Run Club. Blackpark offers pacers the first week of every month. </t>
  </si>
  <si>
    <t>Most fridays, we are running unofficial Run Club training down at the track in Eton, starting at 6pm, lasting approx an hour. These are shorter reps done by a whole range of abilities in a smaller group. If you are able to make any of these, let me know and I'll work them into your plan</t>
  </si>
  <si>
    <t>Run Club</t>
  </si>
  <si>
    <t>Run Club Long Run</t>
  </si>
  <si>
    <t>Run Club Training</t>
  </si>
  <si>
    <t xml:space="preserve">Run Club </t>
  </si>
  <si>
    <t>A real easy run. The purpose is to aRun Club some miles and loosen you up.</t>
  </si>
  <si>
    <t>I'll be using strava to collate and check on your sessions. Signing up is free and you can set it to automatically sync with your GPS device, making getting data onto it very easy. It will also allow you to aRun Club notes about your sessions</t>
  </si>
  <si>
    <t>Cross Train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</si>
</sst>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ss;@"/>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sz val="8"/>
      <color theme="4"/>
      <name val="Calibri"/>
      <family val="2"/>
      <scheme val="minor"/>
    </font>
    <font>
      <sz val="8"/>
      <color rgb="FFFF0000"/>
      <name val="Calibri"/>
      <family val="2"/>
      <scheme val="minor"/>
    </font>
    <font>
      <b/>
      <sz val="11"/>
      <color rgb="FFFF0000"/>
      <name val="Calibri"/>
      <family val="2"/>
      <scheme val="minor"/>
    </font>
    <font>
      <b/>
      <sz val="11"/>
      <color theme="8" tint="-0.249977111117893"/>
      <name val="Calibri"/>
      <family val="2"/>
      <scheme val="minor"/>
    </font>
    <font>
      <b/>
      <sz val="11"/>
      <color theme="7" tint="-0.249977111117893"/>
      <name val="Calibri"/>
      <family val="2"/>
      <scheme val="minor"/>
    </font>
    <font>
      <b/>
      <sz val="11"/>
      <color theme="4" tint="-0.499984740745262"/>
      <name val="Calibri"/>
      <family val="2"/>
      <scheme val="minor"/>
    </font>
    <font>
      <b/>
      <sz val="11"/>
      <color theme="5" tint="-0.249977111117893"/>
      <name val="Calibri"/>
      <family val="2"/>
      <scheme val="minor"/>
    </font>
    <font>
      <b/>
      <sz val="11"/>
      <color theme="4"/>
      <name val="Calibri"/>
      <family val="2"/>
      <scheme val="minor"/>
    </font>
    <font>
      <sz val="11"/>
      <color theme="4"/>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2">
    <xf numFmtId="0" fontId="0" fillId="0" borderId="0" xfId="0"/>
    <xf numFmtId="0" fontId="2" fillId="0" borderId="0" xfId="0" applyFont="1"/>
    <xf numFmtId="0" fontId="13" fillId="0" borderId="0" xfId="0" applyFont="1" applyAlignment="1">
      <alignment wrapText="1"/>
    </xf>
    <xf numFmtId="0" fontId="13" fillId="0" borderId="0" xfId="0" applyNumberFormat="1" applyFont="1" applyAlignment="1">
      <alignment horizontal="center"/>
    </xf>
    <xf numFmtId="0" fontId="13" fillId="0" borderId="0" xfId="0" applyFont="1"/>
    <xf numFmtId="16" fontId="13" fillId="0" borderId="0" xfId="0" applyNumberFormat="1" applyFont="1" applyAlignment="1">
      <alignment horizontal="center"/>
    </xf>
    <xf numFmtId="0" fontId="14" fillId="0" borderId="0" xfId="0" applyFont="1" applyAlignment="1">
      <alignment wrapText="1"/>
    </xf>
    <xf numFmtId="0" fontId="14" fillId="0" borderId="0" xfId="0" applyNumberFormat="1" applyFont="1" applyAlignment="1">
      <alignment horizontal="center"/>
    </xf>
    <xf numFmtId="0" fontId="14" fillId="0" borderId="0" xfId="0" applyFont="1"/>
    <xf numFmtId="0" fontId="15" fillId="0" borderId="0" xfId="0" applyFont="1"/>
    <xf numFmtId="0" fontId="13" fillId="0" borderId="0" xfId="0" applyNumberFormat="1" applyFont="1" applyAlignment="1">
      <alignment wrapText="1"/>
    </xf>
    <xf numFmtId="0" fontId="0" fillId="0" borderId="0" xfId="0" applyFont="1"/>
    <xf numFmtId="0" fontId="0" fillId="0" borderId="0" xfId="0" applyAlignment="1">
      <alignment wrapText="1"/>
    </xf>
    <xf numFmtId="0" fontId="2" fillId="0" borderId="0" xfId="0" applyFont="1" applyAlignment="1">
      <alignment wrapText="1"/>
    </xf>
    <xf numFmtId="0" fontId="0" fillId="0" borderId="0" xfId="0" applyNumberFormat="1" applyAlignment="1">
      <alignment wrapText="1"/>
    </xf>
    <xf numFmtId="164" fontId="0" fillId="0" borderId="0" xfId="0" applyNumberFormat="1"/>
    <xf numFmtId="0" fontId="0" fillId="0" borderId="0" xfId="0" applyNumberFormat="1"/>
    <xf numFmtId="1" fontId="0" fillId="0" borderId="0" xfId="0" applyNumberFormat="1"/>
    <xf numFmtId="2" fontId="0" fillId="0" borderId="0" xfId="0" applyNumberFormat="1"/>
    <xf numFmtId="164" fontId="0" fillId="0" borderId="0" xfId="0" applyNumberFormat="1" applyFont="1"/>
    <xf numFmtId="0" fontId="0" fillId="0" borderId="0" xfId="0" applyNumberFormat="1" applyFont="1"/>
    <xf numFmtId="1" fontId="0" fillId="0" borderId="0" xfId="0" applyNumberFormat="1" applyFont="1"/>
    <xf numFmtId="2" fontId="0" fillId="0" borderId="0" xfId="0" applyNumberFormat="1" applyFont="1"/>
    <xf numFmtId="164" fontId="2" fillId="0" borderId="0" xfId="0" applyNumberFormat="1" applyFont="1"/>
    <xf numFmtId="0" fontId="2" fillId="0" borderId="0" xfId="0" applyNumberFormat="1" applyFont="1"/>
    <xf numFmtId="1" fontId="2" fillId="0" borderId="0" xfId="0" applyNumberFormat="1" applyFont="1"/>
    <xf numFmtId="2" fontId="2" fillId="0" borderId="0" xfId="0" applyNumberFormat="1" applyFont="1"/>
    <xf numFmtId="0" fontId="16" fillId="0" borderId="0" xfId="0" applyFont="1"/>
    <xf numFmtId="46" fontId="16" fillId="0" borderId="0" xfId="0" applyNumberFormat="1" applyFont="1"/>
    <xf numFmtId="20" fontId="16" fillId="0" borderId="0" xfId="0" applyNumberFormat="1" applyFont="1"/>
    <xf numFmtId="0" fontId="0" fillId="2" borderId="0" xfId="0" applyFill="1"/>
    <xf numFmtId="0" fontId="2" fillId="2" borderId="1" xfId="0" applyFont="1" applyFill="1" applyBorder="1"/>
    <xf numFmtId="0" fontId="11" fillId="2" borderId="1" xfId="0" applyFont="1" applyFill="1" applyBorder="1"/>
    <xf numFmtId="0" fontId="10" fillId="2" borderId="1" xfId="0" applyFont="1" applyFill="1" applyBorder="1"/>
    <xf numFmtId="0" fontId="9" fillId="2" borderId="1" xfId="0" applyFont="1" applyFill="1" applyBorder="1"/>
    <xf numFmtId="0" fontId="8" fillId="2" borderId="1" xfId="0" applyFont="1" applyFill="1" applyBorder="1"/>
    <xf numFmtId="0" fontId="7" fillId="2" borderId="1" xfId="0" applyFont="1" applyFill="1" applyBorder="1"/>
    <xf numFmtId="0" fontId="6" fillId="2" borderId="1" xfId="0" applyFont="1" applyFill="1" applyBorder="1"/>
    <xf numFmtId="0" fontId="2" fillId="2" borderId="0" xfId="0" applyFont="1" applyFill="1"/>
    <xf numFmtId="0" fontId="1" fillId="2" borderId="1" xfId="0" applyFont="1" applyFill="1" applyBorder="1"/>
    <xf numFmtId="0" fontId="0" fillId="2" borderId="1" xfId="0" applyFill="1" applyBorder="1"/>
    <xf numFmtId="0" fontId="3" fillId="2" borderId="1" xfId="0" applyFont="1" applyFill="1" applyBorder="1" applyAlignment="1">
      <alignment wrapText="1"/>
    </xf>
    <xf numFmtId="0" fontId="12" fillId="2" borderId="1" xfId="0" applyFont="1" applyFill="1" applyBorder="1"/>
    <xf numFmtId="0" fontId="3" fillId="2" borderId="1" xfId="0" applyFont="1" applyFill="1" applyBorder="1"/>
    <xf numFmtId="0" fontId="3" fillId="2" borderId="1" xfId="0" applyFont="1" applyFill="1" applyBorder="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5" fillId="2" borderId="1" xfId="0" applyFont="1" applyFill="1" applyBorder="1" applyAlignment="1">
      <alignment wrapText="1"/>
    </xf>
    <xf numFmtId="0" fontId="3" fillId="2" borderId="0" xfId="0" applyFont="1" applyFill="1" applyAlignment="1">
      <alignment wrapText="1"/>
    </xf>
    <xf numFmtId="0" fontId="4" fillId="2" borderId="1" xfId="0" applyFont="1" applyFill="1" applyBorder="1"/>
    <xf numFmtId="0" fontId="3" fillId="2" borderId="0" xfId="0" applyFont="1" applyFill="1"/>
    <xf numFmtId="0" fontId="0" fillId="0" borderId="0" xfId="0" applyFill="1"/>
    <xf numFmtId="0" fontId="2" fillId="0" borderId="1" xfId="0" applyFont="1" applyFill="1" applyBorder="1"/>
    <xf numFmtId="0" fontId="11" fillId="0" borderId="1" xfId="0" applyFont="1" applyFill="1" applyBorder="1"/>
    <xf numFmtId="0" fontId="10" fillId="0" borderId="1" xfId="0" applyFont="1" applyFill="1" applyBorder="1"/>
    <xf numFmtId="0" fontId="9" fillId="0" borderId="1" xfId="0" applyFont="1" applyFill="1" applyBorder="1"/>
    <xf numFmtId="0" fontId="8" fillId="0" borderId="1" xfId="0" applyFont="1" applyFill="1" applyBorder="1"/>
    <xf numFmtId="0" fontId="7" fillId="0" borderId="1" xfId="0" applyFont="1" applyFill="1" applyBorder="1"/>
    <xf numFmtId="0" fontId="6" fillId="0" borderId="1" xfId="0" applyFont="1" applyFill="1" applyBorder="1"/>
    <xf numFmtId="0" fontId="2" fillId="0" borderId="0" xfId="0" applyFont="1" applyFill="1"/>
    <xf numFmtId="0" fontId="5" fillId="0" borderId="1" xfId="0" applyFont="1" applyFill="1" applyBorder="1"/>
    <xf numFmtId="0" fontId="3" fillId="0" borderId="1" xfId="0" applyFont="1" applyFill="1" applyBorder="1"/>
    <xf numFmtId="0" fontId="3" fillId="0" borderId="1" xfId="0" applyFont="1" applyFill="1" applyBorder="1" applyAlignment="1">
      <alignment wrapText="1"/>
    </xf>
    <xf numFmtId="0" fontId="3" fillId="0" borderId="0" xfId="0" applyFont="1" applyFill="1"/>
    <xf numFmtId="0" fontId="12" fillId="0" borderId="1" xfId="0" applyFont="1" applyFill="1" applyBorder="1"/>
    <xf numFmtId="0" fontId="0" fillId="0" borderId="1" xfId="0" applyFill="1" applyBorder="1"/>
    <xf numFmtId="0" fontId="3" fillId="0" borderId="1"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5" fillId="0" borderId="1" xfId="0" applyFont="1" applyFill="1" applyBorder="1" applyAlignment="1">
      <alignment wrapText="1"/>
    </xf>
    <xf numFmtId="0" fontId="3" fillId="0" borderId="0" xfId="0" applyFont="1" applyFill="1" applyAlignment="1">
      <alignment wrapText="1"/>
    </xf>
    <xf numFmtId="0" fontId="4"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arget="../media/image3.jpeg" Type="http://schemas.openxmlformats.org/officeDocument/2006/relationships/image"/><Relationship Id="rId2" Target="../media/image2.jpeg" Type="http://schemas.openxmlformats.org/officeDocument/2006/relationships/image"/><Relationship Id="rId1" Target="../media/image1.jpeg" Type="http://schemas.openxmlformats.org/officeDocument/2006/relationships/image"/><Relationship Id="rId4" Target="../media/image4.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219048" cy="3428571"/>
    <xdr:pic>
      <xdr:nvPicPr>
        <xdr:cNvPr id="2" name="Picture 1"/>
        <xdr:cNvPicPr>
          <a:picLocks noChangeAspect="1"/>
        </xdr:cNvPicPr>
      </xdr:nvPicPr>
      <xdr:blipFill>
        <a:blip xmlns:r="http://schemas.openxmlformats.org/officeDocument/2006/relationships" r:embed="rId1"/>
        <a:stretch>
          <a:fillRect/>
        </a:stretch>
      </xdr:blipFill>
      <xdr:spPr>
        <a:xfrm>
          <a:off x="609600" y="571500"/>
          <a:ext cx="5219048" cy="3428571"/>
        </a:xfrm>
        <a:prstGeom prst="rect">
          <a:avLst/>
        </a:prstGeom>
      </xdr:spPr>
    </xdr:pic>
    <xdr:clientData/>
  </xdr:oneCellAnchor>
  <xdr:oneCellAnchor>
    <xdr:from>
      <xdr:col>1</xdr:col>
      <xdr:colOff>0</xdr:colOff>
      <xdr:row>22</xdr:row>
      <xdr:rowOff>0</xdr:rowOff>
    </xdr:from>
    <xdr:ext cx="5228571" cy="4190476"/>
    <xdr:pic>
      <xdr:nvPicPr>
        <xdr:cNvPr id="3" name="Picture 2"/>
        <xdr:cNvPicPr>
          <a:picLocks noChangeAspect="1"/>
        </xdr:cNvPicPr>
      </xdr:nvPicPr>
      <xdr:blipFill>
        <a:blip xmlns:r="http://schemas.openxmlformats.org/officeDocument/2006/relationships" r:embed="rId2"/>
        <a:stretch>
          <a:fillRect/>
        </a:stretch>
      </xdr:blipFill>
      <xdr:spPr>
        <a:xfrm>
          <a:off x="609600" y="4191000"/>
          <a:ext cx="5228571" cy="4190476"/>
        </a:xfrm>
        <a:prstGeom prst="rect">
          <a:avLst/>
        </a:prstGeom>
      </xdr:spPr>
    </xdr:pic>
    <xdr:clientData/>
  </xdr:oneCellAnchor>
  <xdr:oneCellAnchor>
    <xdr:from>
      <xdr:col>1</xdr:col>
      <xdr:colOff>0</xdr:colOff>
      <xdr:row>44</xdr:row>
      <xdr:rowOff>0</xdr:rowOff>
    </xdr:from>
    <xdr:ext cx="5266667" cy="4295238"/>
    <xdr:pic>
      <xdr:nvPicPr>
        <xdr:cNvPr id="4" name="Picture 3"/>
        <xdr:cNvPicPr>
          <a:picLocks noChangeAspect="1"/>
        </xdr:cNvPicPr>
      </xdr:nvPicPr>
      <xdr:blipFill>
        <a:blip xmlns:r="http://schemas.openxmlformats.org/officeDocument/2006/relationships" r:embed="rId3"/>
        <a:stretch>
          <a:fillRect/>
        </a:stretch>
      </xdr:blipFill>
      <xdr:spPr>
        <a:xfrm>
          <a:off x="609600" y="8382000"/>
          <a:ext cx="5266667" cy="4295238"/>
        </a:xfrm>
        <a:prstGeom prst="rect">
          <a:avLst/>
        </a:prstGeom>
      </xdr:spPr>
    </xdr:pic>
    <xdr:clientData/>
  </xdr:oneCellAnchor>
  <xdr:oneCellAnchor>
    <xdr:from>
      <xdr:col>1</xdr:col>
      <xdr:colOff>0</xdr:colOff>
      <xdr:row>67</xdr:row>
      <xdr:rowOff>0</xdr:rowOff>
    </xdr:from>
    <xdr:ext cx="5247619" cy="3771429"/>
    <xdr:pic>
      <xdr:nvPicPr>
        <xdr:cNvPr id="5" name="Picture 4"/>
        <xdr:cNvPicPr>
          <a:picLocks noChangeAspect="1"/>
        </xdr:cNvPicPr>
      </xdr:nvPicPr>
      <xdr:blipFill>
        <a:blip xmlns:r="http://schemas.openxmlformats.org/officeDocument/2006/relationships" r:embed="rId4"/>
        <a:stretch>
          <a:fillRect/>
        </a:stretch>
      </xdr:blipFill>
      <xdr:spPr>
        <a:xfrm>
          <a:off x="609600" y="12763500"/>
          <a:ext cx="5247619" cy="377142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53"/>
  <sheetViews>
    <sheetView tabSelected="1" workbookViewId="0">
      <selection activeCell="D3" sqref="D3"/>
    </sheetView>
  </sheetViews>
  <sheetFormatPr defaultRowHeight="15" x14ac:dyDescent="0.25"/>
  <cols>
    <col min="1" max="1" width="14" style="30" bestFit="1" customWidth="1"/>
    <col min="2" max="2" width="14.5703125" style="30" customWidth="1"/>
    <col min="3" max="3" width="13.140625" style="30" bestFit="1" customWidth="1"/>
    <col min="4" max="4" width="12.85546875" style="30" bestFit="1" customWidth="1"/>
    <col min="5" max="5" width="16.140625" style="30" customWidth="1"/>
    <col min="6" max="6" width="18.85546875" style="30" bestFit="1" customWidth="1"/>
    <col min="7" max="7" width="15.42578125" style="30" bestFit="1" customWidth="1"/>
    <col min="8" max="8" width="20.85546875" style="30" customWidth="1"/>
    <col min="9" max="9" width="15.140625" style="30" bestFit="1" customWidth="1"/>
    <col min="10" max="10" width="12.85546875" style="30" bestFit="1" customWidth="1"/>
    <col min="11" max="11" width="14.140625" style="30" bestFit="1" customWidth="1"/>
    <col min="12" max="12" width="21" style="30" bestFit="1" customWidth="1"/>
    <col min="13" max="13" width="12.85546875" style="30" bestFit="1" customWidth="1"/>
    <col min="14" max="14" width="11.28515625" style="30" bestFit="1" customWidth="1"/>
    <col min="15" max="16384" width="9.140625" style="30"/>
  </cols>
  <sheetData>
    <row r="3" spans="1:15" x14ac:dyDescent="0.25">
      <c r="D3" s="30" t="s">
        <v>191</v>
      </c>
    </row>
    <row r="4" spans="1:15" x14ac:dyDescent="0.25">
      <c r="A4" s="30" t="s">
        <v>92</v>
      </c>
    </row>
    <row r="5" spans="1:15" s="38" customFormat="1" x14ac:dyDescent="0.25">
      <c r="A5" s="31" t="s">
        <v>91</v>
      </c>
      <c r="B5" s="31" t="s">
        <v>36</v>
      </c>
      <c r="C5" s="31" t="s">
        <v>35</v>
      </c>
      <c r="D5" s="32" t="s">
        <v>34</v>
      </c>
      <c r="E5" s="32" t="s">
        <v>33</v>
      </c>
      <c r="F5" s="33" t="s">
        <v>32</v>
      </c>
      <c r="G5" s="33" t="s">
        <v>31</v>
      </c>
      <c r="H5" s="34" t="s">
        <v>30</v>
      </c>
      <c r="I5" s="34" t="s">
        <v>29</v>
      </c>
      <c r="J5" s="35" t="s">
        <v>28</v>
      </c>
      <c r="K5" s="35" t="s">
        <v>27</v>
      </c>
      <c r="L5" s="36" t="s">
        <v>26</v>
      </c>
      <c r="M5" s="36" t="s">
        <v>25</v>
      </c>
      <c r="N5" s="37" t="s">
        <v>24</v>
      </c>
      <c r="O5" s="37" t="s">
        <v>23</v>
      </c>
    </row>
    <row r="6" spans="1:15" x14ac:dyDescent="0.25">
      <c r="A6" s="39" t="s">
        <v>22</v>
      </c>
      <c r="B6" s="40" t="s">
        <v>103</v>
      </c>
      <c r="C6" s="40" t="s">
        <v>138</v>
      </c>
      <c r="D6" s="40" t="s">
        <v>103</v>
      </c>
      <c r="E6" s="40" t="s">
        <v>220</v>
      </c>
      <c r="F6" s="40" t="s">
        <v>107</v>
      </c>
      <c r="G6" s="40" t="s">
        <v>116</v>
      </c>
      <c r="H6" s="41" t="s">
        <v>145</v>
      </c>
      <c r="I6" s="41" t="s">
        <v>221</v>
      </c>
      <c r="J6" s="40" t="s">
        <v>103</v>
      </c>
      <c r="K6" s="40" t="s">
        <v>113</v>
      </c>
      <c r="L6" s="40" t="s">
        <v>115</v>
      </c>
      <c r="M6" s="40" t="s">
        <v>103</v>
      </c>
      <c r="N6" s="40" t="s">
        <v>137</v>
      </c>
      <c r="O6" s="40" t="s">
        <v>14</v>
      </c>
    </row>
    <row r="7" spans="1:15" x14ac:dyDescent="0.25">
      <c r="A7" s="42" t="s">
        <v>13</v>
      </c>
      <c r="B7" s="40"/>
      <c r="C7" s="40" t="s">
        <v>125</v>
      </c>
      <c r="D7" s="40"/>
      <c r="E7" s="40"/>
      <c r="F7" s="40"/>
      <c r="G7" s="40"/>
      <c r="H7" s="40" t="s">
        <v>136</v>
      </c>
      <c r="I7" s="43" t="s">
        <v>50</v>
      </c>
      <c r="J7" s="40"/>
      <c r="K7" s="40"/>
      <c r="L7" s="40"/>
      <c r="M7" s="40"/>
      <c r="N7" s="40" t="s">
        <v>134</v>
      </c>
      <c r="O7" s="40"/>
    </row>
    <row r="8" spans="1:15" s="45" customFormat="1" ht="146.25" x14ac:dyDescent="0.25">
      <c r="A8" s="44" t="s">
        <v>11</v>
      </c>
      <c r="B8" s="44"/>
      <c r="C8" s="44" t="s">
        <v>114</v>
      </c>
      <c r="D8" s="44"/>
      <c r="E8" s="44" t="s">
        <v>214</v>
      </c>
      <c r="F8" s="44" t="s">
        <v>100</v>
      </c>
      <c r="G8" s="44"/>
      <c r="H8" s="44" t="s">
        <v>144</v>
      </c>
      <c r="I8" s="44" t="s">
        <v>121</v>
      </c>
      <c r="J8" s="44"/>
      <c r="K8" s="44" t="s">
        <v>113</v>
      </c>
      <c r="L8" s="44" t="s">
        <v>141</v>
      </c>
      <c r="M8" s="44"/>
      <c r="N8" s="44" t="s">
        <v>140</v>
      </c>
      <c r="O8" s="44"/>
    </row>
    <row r="9" spans="1:15" s="45" customFormat="1" ht="11.25" x14ac:dyDescent="0.25">
      <c r="A9" s="46"/>
      <c r="B9" s="46"/>
      <c r="C9" s="46"/>
      <c r="D9" s="46"/>
      <c r="E9" s="46"/>
      <c r="F9" s="46"/>
      <c r="G9" s="46"/>
      <c r="H9" s="46"/>
      <c r="I9" s="46"/>
      <c r="J9" s="46"/>
      <c r="K9" s="46"/>
      <c r="L9" s="46"/>
      <c r="M9" s="46"/>
      <c r="N9" s="46"/>
      <c r="O9" s="46"/>
    </row>
    <row r="10" spans="1:15" x14ac:dyDescent="0.25">
      <c r="A10" s="30" t="s">
        <v>84</v>
      </c>
    </row>
    <row r="11" spans="1:15" x14ac:dyDescent="0.25">
      <c r="A11" s="31" t="s">
        <v>83</v>
      </c>
      <c r="B11" s="31" t="s">
        <v>36</v>
      </c>
      <c r="C11" s="31" t="s">
        <v>35</v>
      </c>
      <c r="D11" s="32" t="s">
        <v>34</v>
      </c>
      <c r="E11" s="32" t="s">
        <v>33</v>
      </c>
      <c r="F11" s="33" t="s">
        <v>32</v>
      </c>
      <c r="G11" s="33" t="s">
        <v>31</v>
      </c>
      <c r="H11" s="34" t="s">
        <v>30</v>
      </c>
      <c r="I11" s="34" t="s">
        <v>29</v>
      </c>
      <c r="J11" s="35" t="s">
        <v>28</v>
      </c>
      <c r="K11" s="35" t="s">
        <v>27</v>
      </c>
      <c r="L11" s="36" t="s">
        <v>26</v>
      </c>
      <c r="M11" s="36" t="s">
        <v>25</v>
      </c>
      <c r="N11" s="37" t="s">
        <v>24</v>
      </c>
      <c r="O11" s="37" t="s">
        <v>23</v>
      </c>
    </row>
    <row r="12" spans="1:15" s="48" customFormat="1" ht="32.25" customHeight="1" x14ac:dyDescent="0.25">
      <c r="A12" s="47" t="s">
        <v>22</v>
      </c>
      <c r="B12" s="41" t="s">
        <v>103</v>
      </c>
      <c r="C12" s="40" t="s">
        <v>138</v>
      </c>
      <c r="D12" s="41" t="s">
        <v>108</v>
      </c>
      <c r="E12" s="41" t="s">
        <v>220</v>
      </c>
      <c r="F12" s="41" t="s">
        <v>107</v>
      </c>
      <c r="G12" s="41" t="s">
        <v>106</v>
      </c>
      <c r="H12" s="41" t="s">
        <v>51</v>
      </c>
      <c r="I12" s="41" t="s">
        <v>221</v>
      </c>
      <c r="J12" s="41" t="s">
        <v>103</v>
      </c>
      <c r="K12" s="41" t="s">
        <v>105</v>
      </c>
      <c r="L12" s="41" t="s">
        <v>115</v>
      </c>
      <c r="M12" s="41" t="s">
        <v>103</v>
      </c>
      <c r="N12" s="41" t="s">
        <v>126</v>
      </c>
      <c r="O12" s="41" t="s">
        <v>14</v>
      </c>
    </row>
    <row r="13" spans="1:15" s="50" customFormat="1" x14ac:dyDescent="0.25">
      <c r="A13" s="49" t="s">
        <v>13</v>
      </c>
      <c r="B13" s="43"/>
      <c r="C13" s="40" t="s">
        <v>125</v>
      </c>
      <c r="D13" s="43" t="s">
        <v>12</v>
      </c>
      <c r="E13" s="43"/>
      <c r="F13" s="43"/>
      <c r="G13" s="43"/>
      <c r="H13" s="40" t="s">
        <v>136</v>
      </c>
      <c r="I13" s="43" t="s">
        <v>50</v>
      </c>
      <c r="J13" s="43"/>
      <c r="K13" s="43"/>
      <c r="L13" s="43"/>
      <c r="M13" s="43"/>
      <c r="N13" s="43" t="s">
        <v>134</v>
      </c>
      <c r="O13" s="43"/>
    </row>
    <row r="14" spans="1:15" ht="157.5" x14ac:dyDescent="0.25">
      <c r="A14" s="44" t="s">
        <v>11</v>
      </c>
      <c r="B14" s="44"/>
      <c r="C14" s="44" t="s">
        <v>101</v>
      </c>
      <c r="D14" s="44" t="s">
        <v>100</v>
      </c>
      <c r="E14" s="44" t="s">
        <v>215</v>
      </c>
      <c r="F14" s="44" t="s">
        <v>100</v>
      </c>
      <c r="G14" s="44"/>
      <c r="H14" s="44" t="s">
        <v>143</v>
      </c>
      <c r="I14" s="44" t="s">
        <v>121</v>
      </c>
      <c r="J14" s="44"/>
      <c r="K14" s="44" t="s">
        <v>98</v>
      </c>
      <c r="L14" s="44" t="s">
        <v>120</v>
      </c>
      <c r="M14" s="44"/>
      <c r="N14" s="44" t="s">
        <v>140</v>
      </c>
      <c r="O14" s="44"/>
    </row>
    <row r="16" spans="1:15" x14ac:dyDescent="0.25">
      <c r="A16" s="30" t="s">
        <v>78</v>
      </c>
    </row>
    <row r="17" spans="1:15" x14ac:dyDescent="0.25">
      <c r="A17" s="31" t="s">
        <v>77</v>
      </c>
      <c r="B17" s="31" t="s">
        <v>36</v>
      </c>
      <c r="C17" s="31" t="s">
        <v>35</v>
      </c>
      <c r="D17" s="32" t="s">
        <v>34</v>
      </c>
      <c r="E17" s="32" t="s">
        <v>33</v>
      </c>
      <c r="F17" s="33" t="s">
        <v>32</v>
      </c>
      <c r="G17" s="33" t="s">
        <v>31</v>
      </c>
      <c r="H17" s="34" t="s">
        <v>30</v>
      </c>
      <c r="I17" s="34" t="s">
        <v>29</v>
      </c>
      <c r="J17" s="35" t="s">
        <v>28</v>
      </c>
      <c r="K17" s="35" t="s">
        <v>27</v>
      </c>
      <c r="L17" s="36" t="s">
        <v>26</v>
      </c>
      <c r="M17" s="36" t="s">
        <v>25</v>
      </c>
      <c r="N17" s="37" t="s">
        <v>24</v>
      </c>
      <c r="O17" s="37" t="s">
        <v>23</v>
      </c>
    </row>
    <row r="18" spans="1:15" x14ac:dyDescent="0.25">
      <c r="A18" s="39" t="s">
        <v>22</v>
      </c>
      <c r="B18" s="40" t="s">
        <v>103</v>
      </c>
      <c r="C18" s="40" t="s">
        <v>128</v>
      </c>
      <c r="D18" s="40" t="s">
        <v>103</v>
      </c>
      <c r="E18" s="40" t="s">
        <v>76</v>
      </c>
      <c r="F18" s="40" t="s">
        <v>107</v>
      </c>
      <c r="G18" s="40" t="s">
        <v>116</v>
      </c>
      <c r="H18" s="41" t="s">
        <v>89</v>
      </c>
      <c r="I18" s="41" t="s">
        <v>221</v>
      </c>
      <c r="J18" s="40" t="s">
        <v>103</v>
      </c>
      <c r="K18" s="40" t="s">
        <v>113</v>
      </c>
      <c r="L18" s="40" t="s">
        <v>115</v>
      </c>
      <c r="M18" s="40" t="s">
        <v>103</v>
      </c>
      <c r="N18" s="40" t="s">
        <v>137</v>
      </c>
      <c r="O18" s="40" t="s">
        <v>14</v>
      </c>
    </row>
    <row r="19" spans="1:15" x14ac:dyDescent="0.25">
      <c r="A19" s="42" t="s">
        <v>13</v>
      </c>
      <c r="B19" s="40"/>
      <c r="C19" s="40" t="s">
        <v>125</v>
      </c>
      <c r="D19" s="40"/>
      <c r="E19" s="40"/>
      <c r="F19" s="40"/>
      <c r="G19" s="40"/>
      <c r="H19" s="40" t="s">
        <v>136</v>
      </c>
      <c r="I19" s="43" t="s">
        <v>50</v>
      </c>
      <c r="J19" s="40"/>
      <c r="K19" s="40"/>
      <c r="L19" s="40"/>
      <c r="M19" s="40"/>
      <c r="N19" s="40" t="s">
        <v>134</v>
      </c>
      <c r="O19" s="40"/>
    </row>
    <row r="20" spans="1:15" ht="157.5" x14ac:dyDescent="0.25">
      <c r="A20" s="44" t="s">
        <v>11</v>
      </c>
      <c r="B20" s="44"/>
      <c r="C20" s="44" t="s">
        <v>114</v>
      </c>
      <c r="D20" s="44"/>
      <c r="E20" s="44" t="s">
        <v>215</v>
      </c>
      <c r="F20" s="44" t="s">
        <v>100</v>
      </c>
      <c r="G20" s="44"/>
      <c r="H20" s="44" t="s">
        <v>142</v>
      </c>
      <c r="I20" s="44" t="s">
        <v>121</v>
      </c>
      <c r="J20" s="44"/>
      <c r="K20" s="44" t="s">
        <v>113</v>
      </c>
      <c r="L20" s="44" t="s">
        <v>141</v>
      </c>
      <c r="M20" s="44"/>
      <c r="N20" s="44" t="s">
        <v>140</v>
      </c>
      <c r="O20" s="44"/>
    </row>
    <row r="21" spans="1:15" x14ac:dyDescent="0.25">
      <c r="A21" s="46"/>
      <c r="B21" s="46"/>
      <c r="C21" s="46"/>
      <c r="D21" s="46"/>
      <c r="E21" s="46"/>
      <c r="F21" s="46"/>
      <c r="G21" s="46"/>
      <c r="H21" s="46"/>
      <c r="I21" s="46"/>
      <c r="J21" s="46"/>
      <c r="K21" s="46"/>
      <c r="L21" s="46"/>
      <c r="M21" s="46"/>
      <c r="N21" s="46"/>
      <c r="O21" s="46"/>
    </row>
    <row r="22" spans="1:15" x14ac:dyDescent="0.25">
      <c r="A22" s="30" t="s">
        <v>68</v>
      </c>
    </row>
    <row r="23" spans="1:15" x14ac:dyDescent="0.25">
      <c r="A23" s="31" t="s">
        <v>67</v>
      </c>
      <c r="B23" s="31" t="s">
        <v>36</v>
      </c>
      <c r="C23" s="31" t="s">
        <v>35</v>
      </c>
      <c r="D23" s="32" t="s">
        <v>34</v>
      </c>
      <c r="E23" s="32" t="s">
        <v>33</v>
      </c>
      <c r="F23" s="33" t="s">
        <v>32</v>
      </c>
      <c r="G23" s="33" t="s">
        <v>31</v>
      </c>
      <c r="H23" s="34" t="s">
        <v>30</v>
      </c>
      <c r="I23" s="34" t="s">
        <v>29</v>
      </c>
      <c r="J23" s="35" t="s">
        <v>28</v>
      </c>
      <c r="K23" s="35" t="s">
        <v>27</v>
      </c>
      <c r="L23" s="36" t="s">
        <v>26</v>
      </c>
      <c r="M23" s="36" t="s">
        <v>25</v>
      </c>
      <c r="N23" s="37" t="s">
        <v>24</v>
      </c>
      <c r="O23" s="37" t="s">
        <v>23</v>
      </c>
    </row>
    <row r="24" spans="1:15" ht="23.25" x14ac:dyDescent="0.25">
      <c r="A24" s="47" t="s">
        <v>22</v>
      </c>
      <c r="B24" s="41" t="s">
        <v>103</v>
      </c>
      <c r="C24" s="40" t="s">
        <v>138</v>
      </c>
      <c r="D24" s="41" t="s">
        <v>108</v>
      </c>
      <c r="E24" s="41" t="s">
        <v>220</v>
      </c>
      <c r="F24" s="41" t="s">
        <v>107</v>
      </c>
      <c r="G24" s="41" t="s">
        <v>106</v>
      </c>
      <c r="H24" s="41" t="s">
        <v>60</v>
      </c>
      <c r="I24" s="41" t="s">
        <v>221</v>
      </c>
      <c r="J24" s="41" t="s">
        <v>103</v>
      </c>
      <c r="K24" s="41" t="s">
        <v>105</v>
      </c>
      <c r="L24" s="41" t="s">
        <v>115</v>
      </c>
      <c r="M24" s="41" t="s">
        <v>103</v>
      </c>
      <c r="N24" s="41" t="s">
        <v>126</v>
      </c>
      <c r="O24" s="41" t="s">
        <v>14</v>
      </c>
    </row>
    <row r="25" spans="1:15" x14ac:dyDescent="0.25">
      <c r="A25" s="49" t="s">
        <v>13</v>
      </c>
      <c r="B25" s="43"/>
      <c r="C25" s="40" t="s">
        <v>125</v>
      </c>
      <c r="D25" s="43" t="s">
        <v>12</v>
      </c>
      <c r="E25" s="43"/>
      <c r="F25" s="43"/>
      <c r="G25" s="43"/>
      <c r="H25" s="40" t="s">
        <v>136</v>
      </c>
      <c r="I25" s="43" t="s">
        <v>50</v>
      </c>
      <c r="J25" s="43"/>
      <c r="K25" s="43"/>
      <c r="L25" s="43"/>
      <c r="M25" s="43"/>
      <c r="N25" s="43" t="s">
        <v>134</v>
      </c>
      <c r="O25" s="43"/>
    </row>
    <row r="26" spans="1:15" ht="135" x14ac:dyDescent="0.25">
      <c r="A26" s="44" t="s">
        <v>11</v>
      </c>
      <c r="B26" s="44"/>
      <c r="C26" s="44" t="s">
        <v>101</v>
      </c>
      <c r="D26" s="44" t="s">
        <v>100</v>
      </c>
      <c r="E26" s="44" t="s">
        <v>216</v>
      </c>
      <c r="F26" s="44" t="s">
        <v>100</v>
      </c>
      <c r="G26" s="44"/>
      <c r="H26" s="44" t="s">
        <v>133</v>
      </c>
      <c r="I26" s="44" t="s">
        <v>121</v>
      </c>
      <c r="J26" s="44"/>
      <c r="K26" s="44" t="s">
        <v>98</v>
      </c>
      <c r="L26" s="44" t="s">
        <v>120</v>
      </c>
      <c r="M26" s="44"/>
      <c r="N26" s="44" t="s">
        <v>140</v>
      </c>
      <c r="O26" s="44"/>
    </row>
    <row r="28" spans="1:15" x14ac:dyDescent="0.25">
      <c r="A28" s="30" t="s">
        <v>62</v>
      </c>
    </row>
    <row r="29" spans="1:15" x14ac:dyDescent="0.25">
      <c r="A29" s="31" t="s">
        <v>139</v>
      </c>
      <c r="B29" s="31" t="s">
        <v>36</v>
      </c>
      <c r="C29" s="31" t="s">
        <v>35</v>
      </c>
      <c r="D29" s="32" t="s">
        <v>34</v>
      </c>
      <c r="E29" s="32" t="s">
        <v>33</v>
      </c>
      <c r="F29" s="33" t="s">
        <v>32</v>
      </c>
      <c r="G29" s="33" t="s">
        <v>31</v>
      </c>
      <c r="H29" s="34" t="s">
        <v>30</v>
      </c>
      <c r="I29" s="34" t="s">
        <v>29</v>
      </c>
      <c r="J29" s="35" t="s">
        <v>28</v>
      </c>
      <c r="K29" s="35" t="s">
        <v>27</v>
      </c>
      <c r="L29" s="36" t="s">
        <v>26</v>
      </c>
      <c r="M29" s="36" t="s">
        <v>25</v>
      </c>
      <c r="N29" s="37" t="s">
        <v>24</v>
      </c>
      <c r="O29" s="37" t="s">
        <v>23</v>
      </c>
    </row>
    <row r="30" spans="1:15" x14ac:dyDescent="0.25">
      <c r="A30" s="39" t="s">
        <v>22</v>
      </c>
      <c r="B30" s="40" t="s">
        <v>103</v>
      </c>
      <c r="C30" s="40" t="s">
        <v>138</v>
      </c>
      <c r="D30" s="40" t="s">
        <v>103</v>
      </c>
      <c r="E30" s="40" t="s">
        <v>222</v>
      </c>
      <c r="F30" s="40" t="s">
        <v>107</v>
      </c>
      <c r="G30" s="40" t="s">
        <v>116</v>
      </c>
      <c r="H30" s="41" t="s">
        <v>60</v>
      </c>
      <c r="I30" s="41" t="s">
        <v>221</v>
      </c>
      <c r="J30" s="40" t="s">
        <v>103</v>
      </c>
      <c r="K30" s="40" t="s">
        <v>113</v>
      </c>
      <c r="L30" s="40" t="s">
        <v>115</v>
      </c>
      <c r="M30" s="40" t="s">
        <v>103</v>
      </c>
      <c r="N30" s="40" t="s">
        <v>137</v>
      </c>
      <c r="O30" s="40" t="s">
        <v>14</v>
      </c>
    </row>
    <row r="31" spans="1:15" x14ac:dyDescent="0.25">
      <c r="A31" s="42" t="s">
        <v>13</v>
      </c>
      <c r="B31" s="40"/>
      <c r="C31" s="40" t="s">
        <v>125</v>
      </c>
      <c r="D31" s="40"/>
      <c r="E31" s="40"/>
      <c r="F31" s="40"/>
      <c r="G31" s="40"/>
      <c r="H31" s="40" t="s">
        <v>136</v>
      </c>
      <c r="I31" s="43" t="s">
        <v>135</v>
      </c>
      <c r="J31" s="40"/>
      <c r="K31" s="40"/>
      <c r="L31" s="40"/>
      <c r="M31" s="40"/>
      <c r="N31" s="40" t="s">
        <v>134</v>
      </c>
      <c r="O31" s="40"/>
    </row>
    <row r="32" spans="1:15" ht="135" x14ac:dyDescent="0.25">
      <c r="A32" s="44" t="s">
        <v>11</v>
      </c>
      <c r="B32" s="44"/>
      <c r="C32" s="44" t="s">
        <v>114</v>
      </c>
      <c r="D32" s="44"/>
      <c r="E32" s="44" t="s">
        <v>222</v>
      </c>
      <c r="F32" s="44" t="s">
        <v>100</v>
      </c>
      <c r="G32" s="44"/>
      <c r="H32" s="44" t="s">
        <v>133</v>
      </c>
      <c r="I32" s="44" t="s">
        <v>132</v>
      </c>
      <c r="J32" s="44"/>
      <c r="K32" s="44" t="s">
        <v>113</v>
      </c>
      <c r="L32" s="44" t="s">
        <v>131</v>
      </c>
      <c r="M32" s="44"/>
      <c r="N32" s="44" t="s">
        <v>111</v>
      </c>
      <c r="O32" s="44"/>
    </row>
    <row r="33" spans="1:15" x14ac:dyDescent="0.25">
      <c r="A33" s="46"/>
      <c r="B33" s="46"/>
      <c r="C33" s="46"/>
      <c r="D33" s="46"/>
      <c r="E33" s="46"/>
      <c r="F33" s="46"/>
      <c r="G33" s="46"/>
      <c r="H33" s="46"/>
      <c r="I33" s="46"/>
      <c r="J33" s="46"/>
      <c r="K33" s="46"/>
      <c r="L33" s="46"/>
      <c r="M33" s="46"/>
      <c r="N33" s="46"/>
      <c r="O33" s="46"/>
    </row>
    <row r="34" spans="1:15" x14ac:dyDescent="0.25">
      <c r="A34" s="30" t="s">
        <v>130</v>
      </c>
    </row>
    <row r="35" spans="1:15" x14ac:dyDescent="0.25">
      <c r="A35" s="31" t="s">
        <v>129</v>
      </c>
      <c r="B35" s="31" t="s">
        <v>36</v>
      </c>
      <c r="C35" s="31" t="s">
        <v>35</v>
      </c>
      <c r="D35" s="32" t="s">
        <v>34</v>
      </c>
      <c r="E35" s="32" t="s">
        <v>33</v>
      </c>
      <c r="F35" s="33" t="s">
        <v>32</v>
      </c>
      <c r="G35" s="33" t="s">
        <v>31</v>
      </c>
      <c r="H35" s="34" t="s">
        <v>30</v>
      </c>
      <c r="I35" s="34" t="s">
        <v>29</v>
      </c>
      <c r="J35" s="35" t="s">
        <v>28</v>
      </c>
      <c r="K35" s="35" t="s">
        <v>27</v>
      </c>
      <c r="L35" s="36" t="s">
        <v>26</v>
      </c>
      <c r="M35" s="36" t="s">
        <v>25</v>
      </c>
      <c r="N35" s="37" t="s">
        <v>24</v>
      </c>
      <c r="O35" s="37" t="s">
        <v>23</v>
      </c>
    </row>
    <row r="36" spans="1:15" ht="23.25" x14ac:dyDescent="0.25">
      <c r="A36" s="47" t="s">
        <v>22</v>
      </c>
      <c r="B36" s="41" t="s">
        <v>103</v>
      </c>
      <c r="C36" s="40" t="s">
        <v>128</v>
      </c>
      <c r="D36" s="41" t="s">
        <v>108</v>
      </c>
      <c r="E36" s="41" t="s">
        <v>220</v>
      </c>
      <c r="F36" s="41" t="s">
        <v>107</v>
      </c>
      <c r="G36" s="41" t="s">
        <v>106</v>
      </c>
      <c r="H36" s="41" t="s">
        <v>127</v>
      </c>
      <c r="I36" s="41" t="s">
        <v>221</v>
      </c>
      <c r="J36" s="41" t="s">
        <v>103</v>
      </c>
      <c r="K36" s="41" t="s">
        <v>105</v>
      </c>
      <c r="L36" s="41" t="s">
        <v>115</v>
      </c>
      <c r="M36" s="41" t="s">
        <v>103</v>
      </c>
      <c r="N36" s="41" t="s">
        <v>126</v>
      </c>
      <c r="O36" s="41" t="s">
        <v>14</v>
      </c>
    </row>
    <row r="37" spans="1:15" x14ac:dyDescent="0.25">
      <c r="A37" s="49" t="s">
        <v>13</v>
      </c>
      <c r="B37" s="43"/>
      <c r="C37" s="40" t="s">
        <v>125</v>
      </c>
      <c r="D37" s="43" t="s">
        <v>12</v>
      </c>
      <c r="E37" s="43"/>
      <c r="F37" s="43"/>
      <c r="G37" s="43"/>
      <c r="H37" s="40" t="s">
        <v>124</v>
      </c>
      <c r="I37" s="43" t="s">
        <v>50</v>
      </c>
      <c r="J37" s="43"/>
      <c r="K37" s="43"/>
      <c r="L37" s="43"/>
      <c r="M37" s="43"/>
      <c r="N37" s="43" t="s">
        <v>123</v>
      </c>
      <c r="O37" s="43"/>
    </row>
    <row r="38" spans="1:15" ht="135" x14ac:dyDescent="0.25">
      <c r="A38" s="44" t="s">
        <v>11</v>
      </c>
      <c r="B38" s="44"/>
      <c r="C38" s="44" t="s">
        <v>101</v>
      </c>
      <c r="D38" s="44" t="s">
        <v>100</v>
      </c>
      <c r="E38" s="44" t="s">
        <v>216</v>
      </c>
      <c r="F38" s="44" t="s">
        <v>100</v>
      </c>
      <c r="G38" s="44"/>
      <c r="H38" s="44" t="s">
        <v>122</v>
      </c>
      <c r="I38" s="44" t="s">
        <v>121</v>
      </c>
      <c r="J38" s="44"/>
      <c r="K38" s="44" t="s">
        <v>98</v>
      </c>
      <c r="L38" s="44" t="s">
        <v>120</v>
      </c>
      <c r="M38" s="44"/>
      <c r="N38" s="44" t="s">
        <v>119</v>
      </c>
      <c r="O38" s="44"/>
    </row>
    <row r="40" spans="1:15" x14ac:dyDescent="0.25">
      <c r="A40" s="30" t="s">
        <v>43</v>
      </c>
    </row>
    <row r="41" spans="1:15" x14ac:dyDescent="0.25">
      <c r="A41" s="31" t="s">
        <v>118</v>
      </c>
      <c r="B41" s="31" t="s">
        <v>36</v>
      </c>
      <c r="C41" s="31" t="s">
        <v>35</v>
      </c>
      <c r="D41" s="32" t="s">
        <v>34</v>
      </c>
      <c r="E41" s="32" t="s">
        <v>33</v>
      </c>
      <c r="F41" s="33" t="s">
        <v>32</v>
      </c>
      <c r="G41" s="33" t="s">
        <v>31</v>
      </c>
      <c r="H41" s="34" t="s">
        <v>30</v>
      </c>
      <c r="I41" s="34" t="s">
        <v>29</v>
      </c>
      <c r="J41" s="35" t="s">
        <v>28</v>
      </c>
      <c r="K41" s="35" t="s">
        <v>27</v>
      </c>
      <c r="L41" s="36" t="s">
        <v>26</v>
      </c>
      <c r="M41" s="36" t="s">
        <v>25</v>
      </c>
      <c r="N41" s="37" t="s">
        <v>24</v>
      </c>
      <c r="O41" s="37" t="s">
        <v>23</v>
      </c>
    </row>
    <row r="42" spans="1:15" x14ac:dyDescent="0.25">
      <c r="A42" s="39" t="s">
        <v>22</v>
      </c>
      <c r="B42" s="40" t="s">
        <v>103</v>
      </c>
      <c r="C42" s="40" t="s">
        <v>117</v>
      </c>
      <c r="D42" s="40" t="s">
        <v>103</v>
      </c>
      <c r="E42" s="40" t="s">
        <v>222</v>
      </c>
      <c r="F42" s="40" t="s">
        <v>107</v>
      </c>
      <c r="G42" s="40" t="s">
        <v>116</v>
      </c>
      <c r="H42" s="41" t="s">
        <v>17</v>
      </c>
      <c r="I42" s="41" t="s">
        <v>217</v>
      </c>
      <c r="J42" s="40" t="s">
        <v>103</v>
      </c>
      <c r="K42" s="40" t="s">
        <v>113</v>
      </c>
      <c r="L42" s="40" t="s">
        <v>115</v>
      </c>
      <c r="M42" s="40" t="s">
        <v>103</v>
      </c>
      <c r="N42" s="40" t="s">
        <v>102</v>
      </c>
      <c r="O42" s="40" t="s">
        <v>14</v>
      </c>
    </row>
    <row r="43" spans="1:15" x14ac:dyDescent="0.25">
      <c r="A43" s="42" t="s">
        <v>13</v>
      </c>
      <c r="B43" s="40"/>
      <c r="C43" s="40"/>
      <c r="D43" s="40"/>
      <c r="E43" s="40"/>
      <c r="F43" s="40"/>
      <c r="G43" s="40"/>
      <c r="H43" s="40"/>
      <c r="I43" s="43"/>
      <c r="J43" s="40"/>
      <c r="K43" s="40"/>
      <c r="L43" s="40"/>
      <c r="M43" s="40"/>
      <c r="N43" s="40"/>
      <c r="O43" s="40"/>
    </row>
    <row r="44" spans="1:15" ht="90" x14ac:dyDescent="0.25">
      <c r="A44" s="44" t="s">
        <v>11</v>
      </c>
      <c r="B44" s="44"/>
      <c r="C44" s="44" t="s">
        <v>114</v>
      </c>
      <c r="D44" s="44"/>
      <c r="E44" s="44" t="s">
        <v>222</v>
      </c>
      <c r="F44" s="44" t="s">
        <v>100</v>
      </c>
      <c r="G44" s="44"/>
      <c r="H44" s="44" t="s">
        <v>7</v>
      </c>
      <c r="I44" s="44"/>
      <c r="J44" s="44"/>
      <c r="K44" s="44" t="s">
        <v>113</v>
      </c>
      <c r="L44" s="44" t="s">
        <v>112</v>
      </c>
      <c r="M44" s="44"/>
      <c r="N44" s="44" t="s">
        <v>111</v>
      </c>
      <c r="O44" s="44"/>
    </row>
    <row r="45" spans="1:15" x14ac:dyDescent="0.25">
      <c r="A45" s="46"/>
      <c r="B45" s="46"/>
      <c r="C45" s="46"/>
      <c r="D45" s="46"/>
      <c r="E45" s="46"/>
      <c r="F45" s="46"/>
      <c r="G45" s="46"/>
      <c r="H45" s="46"/>
      <c r="I45" s="46"/>
      <c r="J45" s="46"/>
      <c r="K45" s="46"/>
      <c r="L45" s="46"/>
      <c r="M45" s="46"/>
      <c r="N45" s="46"/>
      <c r="O45" s="46"/>
    </row>
    <row r="46" spans="1:15" x14ac:dyDescent="0.25">
      <c r="A46" s="30" t="s">
        <v>38</v>
      </c>
    </row>
    <row r="47" spans="1:15" x14ac:dyDescent="0.25">
      <c r="A47" s="31" t="s">
        <v>110</v>
      </c>
      <c r="B47" s="31" t="s">
        <v>36</v>
      </c>
      <c r="C47" s="31" t="s">
        <v>35</v>
      </c>
      <c r="D47" s="32" t="s">
        <v>34</v>
      </c>
      <c r="E47" s="32" t="s">
        <v>33</v>
      </c>
      <c r="F47" s="33" t="s">
        <v>32</v>
      </c>
      <c r="G47" s="33" t="s">
        <v>31</v>
      </c>
      <c r="H47" s="34" t="s">
        <v>30</v>
      </c>
      <c r="I47" s="34" t="s">
        <v>29</v>
      </c>
      <c r="J47" s="35" t="s">
        <v>28</v>
      </c>
      <c r="K47" s="35" t="s">
        <v>27</v>
      </c>
      <c r="L47" s="36" t="s">
        <v>26</v>
      </c>
      <c r="M47" s="36" t="s">
        <v>25</v>
      </c>
      <c r="N47" s="37" t="s">
        <v>24</v>
      </c>
      <c r="O47" s="37" t="s">
        <v>23</v>
      </c>
    </row>
    <row r="48" spans="1:15" ht="23.25" x14ac:dyDescent="0.25">
      <c r="A48" s="47" t="s">
        <v>22</v>
      </c>
      <c r="B48" s="41" t="s">
        <v>103</v>
      </c>
      <c r="C48" s="40" t="s">
        <v>109</v>
      </c>
      <c r="D48" s="41" t="s">
        <v>108</v>
      </c>
      <c r="E48" s="41" t="s">
        <v>220</v>
      </c>
      <c r="F48" s="41" t="s">
        <v>107</v>
      </c>
      <c r="G48" s="41" t="s">
        <v>106</v>
      </c>
      <c r="H48" s="41" t="s">
        <v>17</v>
      </c>
      <c r="I48" s="41" t="s">
        <v>221</v>
      </c>
      <c r="J48" s="41" t="s">
        <v>103</v>
      </c>
      <c r="K48" s="41" t="s">
        <v>105</v>
      </c>
      <c r="L48" s="41" t="s">
        <v>104</v>
      </c>
      <c r="M48" s="41" t="s">
        <v>103</v>
      </c>
      <c r="N48" s="40" t="s">
        <v>102</v>
      </c>
      <c r="O48" s="41" t="s">
        <v>14</v>
      </c>
    </row>
    <row r="49" spans="1:15" x14ac:dyDescent="0.25">
      <c r="A49" s="49" t="s">
        <v>13</v>
      </c>
      <c r="B49" s="43"/>
      <c r="C49" s="40"/>
      <c r="D49" s="43" t="s">
        <v>12</v>
      </c>
      <c r="E49" s="43"/>
      <c r="F49" s="43"/>
      <c r="G49" s="43"/>
      <c r="H49" s="40"/>
      <c r="I49" s="43"/>
      <c r="J49" s="43"/>
      <c r="K49" s="43"/>
      <c r="L49" s="43"/>
      <c r="M49" s="43"/>
      <c r="N49" s="43"/>
      <c r="O49" s="43"/>
    </row>
    <row r="50" spans="1:15" ht="78.75" x14ac:dyDescent="0.25">
      <c r="A50" s="44" t="s">
        <v>11</v>
      </c>
      <c r="B50" s="44"/>
      <c r="C50" s="44" t="s">
        <v>101</v>
      </c>
      <c r="D50" s="44" t="s">
        <v>100</v>
      </c>
      <c r="E50" s="44" t="s">
        <v>216</v>
      </c>
      <c r="F50" s="44" t="s">
        <v>100</v>
      </c>
      <c r="G50" s="44"/>
      <c r="H50" s="44" t="s">
        <v>7</v>
      </c>
      <c r="I50" s="44" t="s">
        <v>99</v>
      </c>
      <c r="J50" s="44"/>
      <c r="K50" s="44" t="s">
        <v>98</v>
      </c>
      <c r="L50" s="44" t="s">
        <v>97</v>
      </c>
      <c r="M50" s="44"/>
      <c r="N50" s="44" t="s">
        <v>96</v>
      </c>
      <c r="O50" s="44"/>
    </row>
    <row r="52" spans="1:15" x14ac:dyDescent="0.25">
      <c r="B52" s="30" t="s">
        <v>1</v>
      </c>
    </row>
    <row r="53" spans="1:15" x14ac:dyDescent="0.25">
      <c r="B53" s="30" t="s">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3"/>
  <sheetViews>
    <sheetView workbookViewId="0">
      <selection activeCell="K6" sqref="K6"/>
    </sheetView>
  </sheetViews>
  <sheetFormatPr defaultRowHeight="15" x14ac:dyDescent="0.25"/>
  <cols>
    <col min="1" max="1" width="14" style="51" bestFit="1" customWidth="1"/>
    <col min="2" max="2" width="14.5703125" style="51" customWidth="1"/>
    <col min="3" max="3" width="13.140625" style="51" bestFit="1" customWidth="1"/>
    <col min="4" max="4" width="12.85546875" style="51" bestFit="1" customWidth="1"/>
    <col min="5" max="5" width="16.140625" style="51" customWidth="1"/>
    <col min="6" max="6" width="18.85546875" style="51" bestFit="1" customWidth="1"/>
    <col min="7" max="8" width="12.85546875" style="51" bestFit="1" customWidth="1"/>
    <col min="9" max="9" width="15.140625" style="51" bestFit="1" customWidth="1"/>
    <col min="10" max="10" width="12.85546875" style="51" bestFit="1" customWidth="1"/>
    <col min="11" max="11" width="14.140625" style="51" bestFit="1" customWidth="1"/>
    <col min="12" max="12" width="21" style="51" bestFit="1" customWidth="1"/>
    <col min="13" max="13" width="12.85546875" style="51" bestFit="1" customWidth="1"/>
    <col min="14" max="14" width="11.28515625" style="51" bestFit="1" customWidth="1"/>
    <col min="15" max="16384" width="9.140625" style="51"/>
  </cols>
  <sheetData>
    <row r="2" spans="1:15" x14ac:dyDescent="0.25">
      <c r="B2" s="51" t="s">
        <v>95</v>
      </c>
      <c r="C2" s="51" t="s">
        <v>94</v>
      </c>
      <c r="D2" s="51" t="s">
        <v>93</v>
      </c>
    </row>
    <row r="4" spans="1:15" x14ac:dyDescent="0.25">
      <c r="A4" s="51" t="s">
        <v>92</v>
      </c>
    </row>
    <row r="5" spans="1:15" s="59" customFormat="1" x14ac:dyDescent="0.25">
      <c r="A5" s="52" t="s">
        <v>91</v>
      </c>
      <c r="B5" s="52" t="s">
        <v>36</v>
      </c>
      <c r="C5" s="52" t="s">
        <v>35</v>
      </c>
      <c r="D5" s="53" t="s">
        <v>34</v>
      </c>
      <c r="E5" s="53" t="s">
        <v>33</v>
      </c>
      <c r="F5" s="54" t="s">
        <v>32</v>
      </c>
      <c r="G5" s="54" t="s">
        <v>31</v>
      </c>
      <c r="H5" s="55" t="s">
        <v>30</v>
      </c>
      <c r="I5" s="55" t="s">
        <v>29</v>
      </c>
      <c r="J5" s="56" t="s">
        <v>28</v>
      </c>
      <c r="K5" s="56" t="s">
        <v>27</v>
      </c>
      <c r="L5" s="57" t="s">
        <v>26</v>
      </c>
      <c r="M5" s="57" t="s">
        <v>25</v>
      </c>
      <c r="N5" s="58" t="s">
        <v>24</v>
      </c>
      <c r="O5" s="58" t="s">
        <v>23</v>
      </c>
    </row>
    <row r="6" spans="1:15" s="63" customFormat="1" ht="33.75" x14ac:dyDescent="0.2">
      <c r="A6" s="60" t="s">
        <v>22</v>
      </c>
      <c r="B6" s="61" t="s">
        <v>90</v>
      </c>
      <c r="C6" s="61" t="s">
        <v>14</v>
      </c>
      <c r="D6" s="61" t="s">
        <v>66</v>
      </c>
      <c r="E6" s="61" t="s">
        <v>220</v>
      </c>
      <c r="F6" s="61" t="s">
        <v>19</v>
      </c>
      <c r="G6" s="61" t="s">
        <v>18</v>
      </c>
      <c r="H6" s="62" t="s">
        <v>89</v>
      </c>
      <c r="I6" s="61" t="s">
        <v>221</v>
      </c>
      <c r="J6" s="61" t="s">
        <v>14</v>
      </c>
      <c r="K6" s="61" t="s">
        <v>226</v>
      </c>
      <c r="L6" s="62" t="s">
        <v>16</v>
      </c>
      <c r="M6" s="61" t="s">
        <v>15</v>
      </c>
      <c r="N6" s="61" t="s">
        <v>14</v>
      </c>
      <c r="O6" s="61" t="s">
        <v>226</v>
      </c>
    </row>
    <row r="7" spans="1:15" x14ac:dyDescent="0.25">
      <c r="A7" s="64" t="s">
        <v>13</v>
      </c>
      <c r="B7" s="65" t="s">
        <v>75</v>
      </c>
      <c r="C7" s="65"/>
      <c r="D7" s="65" t="s">
        <v>49</v>
      </c>
      <c r="E7" s="65"/>
      <c r="F7" s="65" t="s">
        <v>12</v>
      </c>
      <c r="G7" s="65"/>
      <c r="H7" s="61" t="s">
        <v>74</v>
      </c>
      <c r="I7" s="65" t="s">
        <v>81</v>
      </c>
      <c r="J7" s="65"/>
      <c r="K7" s="65"/>
      <c r="L7" s="65"/>
      <c r="M7" s="65"/>
      <c r="N7" s="65"/>
      <c r="O7" s="65"/>
    </row>
    <row r="8" spans="1:15" s="67" customFormat="1" ht="168.75" x14ac:dyDescent="0.25">
      <c r="A8" s="66" t="s">
        <v>11</v>
      </c>
      <c r="B8" s="66"/>
      <c r="C8" s="66" t="s">
        <v>10</v>
      </c>
      <c r="D8" s="66" t="s">
        <v>88</v>
      </c>
      <c r="E8" s="66" t="s">
        <v>87</v>
      </c>
      <c r="F8" s="66" t="s">
        <v>57</v>
      </c>
      <c r="G8" s="66" t="s">
        <v>8</v>
      </c>
      <c r="H8" s="66" t="s">
        <v>86</v>
      </c>
      <c r="I8" s="66" t="s">
        <v>70</v>
      </c>
      <c r="J8" s="66" t="s">
        <v>5</v>
      </c>
      <c r="K8" s="66" t="s">
        <v>4</v>
      </c>
      <c r="L8" s="66" t="s">
        <v>85</v>
      </c>
      <c r="M8" s="66" t="s">
        <v>2</v>
      </c>
      <c r="N8" s="66"/>
      <c r="O8" s="66"/>
    </row>
    <row r="9" spans="1:15" s="67" customFormat="1" ht="11.25" x14ac:dyDescent="0.25">
      <c r="A9" s="68"/>
      <c r="B9" s="68"/>
      <c r="C9" s="68"/>
      <c r="D9" s="68"/>
      <c r="E9" s="68"/>
      <c r="F9" s="68"/>
      <c r="G9" s="68"/>
      <c r="H9" s="68"/>
      <c r="I9" s="68"/>
      <c r="J9" s="68"/>
      <c r="K9" s="68"/>
      <c r="L9" s="68"/>
      <c r="M9" s="68"/>
      <c r="N9" s="68"/>
      <c r="O9" s="68"/>
    </row>
    <row r="10" spans="1:15" x14ac:dyDescent="0.25">
      <c r="A10" s="51" t="s">
        <v>84</v>
      </c>
    </row>
    <row r="11" spans="1:15" x14ac:dyDescent="0.25">
      <c r="A11" s="52" t="s">
        <v>83</v>
      </c>
      <c r="B11" s="52" t="s">
        <v>36</v>
      </c>
      <c r="C11" s="52" t="s">
        <v>35</v>
      </c>
      <c r="D11" s="53" t="s">
        <v>34</v>
      </c>
      <c r="E11" s="53" t="s">
        <v>33</v>
      </c>
      <c r="F11" s="54" t="s">
        <v>32</v>
      </c>
      <c r="G11" s="54" t="s">
        <v>31</v>
      </c>
      <c r="H11" s="55" t="s">
        <v>30</v>
      </c>
      <c r="I11" s="55" t="s">
        <v>29</v>
      </c>
      <c r="J11" s="56" t="s">
        <v>28</v>
      </c>
      <c r="K11" s="56" t="s">
        <v>27</v>
      </c>
      <c r="L11" s="57" t="s">
        <v>26</v>
      </c>
      <c r="M11" s="57" t="s">
        <v>25</v>
      </c>
      <c r="N11" s="58" t="s">
        <v>24</v>
      </c>
      <c r="O11" s="58" t="s">
        <v>23</v>
      </c>
    </row>
    <row r="12" spans="1:15" s="70" customFormat="1" ht="32.25" customHeight="1" x14ac:dyDescent="0.2">
      <c r="A12" s="69" t="s">
        <v>22</v>
      </c>
      <c r="B12" s="61" t="s">
        <v>82</v>
      </c>
      <c r="C12" s="61" t="s">
        <v>14</v>
      </c>
      <c r="D12" s="61" t="s">
        <v>21</v>
      </c>
      <c r="E12" s="61" t="s">
        <v>220</v>
      </c>
      <c r="F12" s="61" t="s">
        <v>19</v>
      </c>
      <c r="G12" s="61" t="s">
        <v>18</v>
      </c>
      <c r="H12" s="62" t="s">
        <v>60</v>
      </c>
      <c r="I12" s="61" t="s">
        <v>221</v>
      </c>
      <c r="J12" s="61" t="s">
        <v>14</v>
      </c>
      <c r="K12" s="61" t="s">
        <v>226</v>
      </c>
      <c r="L12" s="62" t="s">
        <v>16</v>
      </c>
      <c r="M12" s="61" t="s">
        <v>15</v>
      </c>
      <c r="N12" s="61" t="s">
        <v>14</v>
      </c>
      <c r="O12" s="61" t="s">
        <v>226</v>
      </c>
    </row>
    <row r="13" spans="1:15" s="63" customFormat="1" x14ac:dyDescent="0.25">
      <c r="A13" s="71" t="s">
        <v>13</v>
      </c>
      <c r="B13" s="65" t="s">
        <v>50</v>
      </c>
      <c r="C13" s="65"/>
      <c r="D13" s="65" t="s">
        <v>49</v>
      </c>
      <c r="E13" s="65"/>
      <c r="F13" s="65" t="s">
        <v>12</v>
      </c>
      <c r="G13" s="65"/>
      <c r="H13" s="61" t="s">
        <v>74</v>
      </c>
      <c r="I13" s="65" t="s">
        <v>81</v>
      </c>
      <c r="J13" s="65"/>
      <c r="K13" s="65"/>
      <c r="L13" s="65"/>
      <c r="M13" s="65"/>
      <c r="N13" s="65"/>
      <c r="O13" s="65"/>
    </row>
    <row r="14" spans="1:15" ht="135" x14ac:dyDescent="0.25">
      <c r="A14" s="66" t="s">
        <v>11</v>
      </c>
      <c r="B14" s="66"/>
      <c r="C14" s="66" t="s">
        <v>10</v>
      </c>
      <c r="D14" s="66" t="s">
        <v>46</v>
      </c>
      <c r="E14" s="66" t="s">
        <v>80</v>
      </c>
      <c r="F14" s="66" t="s">
        <v>9</v>
      </c>
      <c r="G14" s="66" t="s">
        <v>8</v>
      </c>
      <c r="H14" s="66" t="s">
        <v>71</v>
      </c>
      <c r="I14" s="66" t="s">
        <v>70</v>
      </c>
      <c r="J14" s="66" t="s">
        <v>5</v>
      </c>
      <c r="K14" s="66" t="s">
        <v>4</v>
      </c>
      <c r="L14" s="66" t="s">
        <v>79</v>
      </c>
      <c r="M14" s="66" t="s">
        <v>2</v>
      </c>
      <c r="N14" s="66"/>
      <c r="O14" s="66"/>
    </row>
    <row r="16" spans="1:15" x14ac:dyDescent="0.25">
      <c r="A16" s="51" t="s">
        <v>78</v>
      </c>
    </row>
    <row r="17" spans="1:15" x14ac:dyDescent="0.25">
      <c r="A17" s="52" t="s">
        <v>77</v>
      </c>
      <c r="B17" s="52" t="s">
        <v>36</v>
      </c>
      <c r="C17" s="52" t="s">
        <v>35</v>
      </c>
      <c r="D17" s="53" t="s">
        <v>34</v>
      </c>
      <c r="E17" s="53" t="s">
        <v>33</v>
      </c>
      <c r="F17" s="54" t="s">
        <v>32</v>
      </c>
      <c r="G17" s="54" t="s">
        <v>31</v>
      </c>
      <c r="H17" s="55" t="s">
        <v>30</v>
      </c>
      <c r="I17" s="55" t="s">
        <v>29</v>
      </c>
      <c r="J17" s="56" t="s">
        <v>28</v>
      </c>
      <c r="K17" s="56" t="s">
        <v>27</v>
      </c>
      <c r="L17" s="57" t="s">
        <v>26</v>
      </c>
      <c r="M17" s="57" t="s">
        <v>25</v>
      </c>
      <c r="N17" s="58" t="s">
        <v>24</v>
      </c>
      <c r="O17" s="58" t="s">
        <v>23</v>
      </c>
    </row>
    <row r="18" spans="1:15" ht="34.5" x14ac:dyDescent="0.25">
      <c r="A18" s="60" t="s">
        <v>22</v>
      </c>
      <c r="B18" s="61" t="s">
        <v>42</v>
      </c>
      <c r="C18" s="61" t="s">
        <v>14</v>
      </c>
      <c r="D18" s="61" t="s">
        <v>14</v>
      </c>
      <c r="E18" s="61" t="s">
        <v>76</v>
      </c>
      <c r="F18" s="61" t="s">
        <v>19</v>
      </c>
      <c r="G18" s="61" t="s">
        <v>18</v>
      </c>
      <c r="H18" s="62" t="s">
        <v>60</v>
      </c>
      <c r="I18" s="61" t="s">
        <v>221</v>
      </c>
      <c r="J18" s="61" t="s">
        <v>14</v>
      </c>
      <c r="K18" s="61" t="s">
        <v>226</v>
      </c>
      <c r="L18" s="62" t="s">
        <v>16</v>
      </c>
      <c r="M18" s="61" t="s">
        <v>15</v>
      </c>
      <c r="N18" s="61" t="s">
        <v>14</v>
      </c>
      <c r="O18" s="61" t="s">
        <v>226</v>
      </c>
    </row>
    <row r="19" spans="1:15" x14ac:dyDescent="0.25">
      <c r="A19" s="64" t="s">
        <v>13</v>
      </c>
      <c r="B19" s="65" t="s">
        <v>75</v>
      </c>
      <c r="C19" s="65"/>
      <c r="D19" s="65"/>
      <c r="E19" s="65"/>
      <c r="F19" s="65" t="s">
        <v>12</v>
      </c>
      <c r="G19" s="65"/>
      <c r="H19" s="61" t="s">
        <v>74</v>
      </c>
      <c r="I19" s="65" t="s">
        <v>73</v>
      </c>
      <c r="J19" s="65"/>
      <c r="K19" s="65"/>
      <c r="L19" s="65"/>
      <c r="M19" s="65"/>
      <c r="N19" s="65"/>
      <c r="O19" s="65"/>
    </row>
    <row r="20" spans="1:15" ht="135" x14ac:dyDescent="0.25">
      <c r="A20" s="66" t="s">
        <v>11</v>
      </c>
      <c r="B20" s="66"/>
      <c r="C20" s="66" t="s">
        <v>10</v>
      </c>
      <c r="D20" s="66" t="s">
        <v>58</v>
      </c>
      <c r="E20" s="66" t="s">
        <v>72</v>
      </c>
      <c r="F20" s="66" t="s">
        <v>57</v>
      </c>
      <c r="G20" s="66" t="s">
        <v>8</v>
      </c>
      <c r="H20" s="66" t="s">
        <v>71</v>
      </c>
      <c r="I20" s="66" t="s">
        <v>70</v>
      </c>
      <c r="J20" s="66" t="s">
        <v>5</v>
      </c>
      <c r="K20" s="66" t="s">
        <v>4</v>
      </c>
      <c r="L20" s="66" t="s">
        <v>69</v>
      </c>
      <c r="M20" s="66" t="s">
        <v>2</v>
      </c>
      <c r="N20" s="66"/>
      <c r="O20" s="66"/>
    </row>
    <row r="21" spans="1:15" x14ac:dyDescent="0.25">
      <c r="A21" s="68"/>
      <c r="B21" s="68"/>
      <c r="C21" s="68"/>
      <c r="D21" s="68"/>
      <c r="E21" s="68"/>
      <c r="F21" s="68"/>
      <c r="G21" s="68"/>
      <c r="H21" s="68"/>
      <c r="I21" s="68"/>
      <c r="J21" s="68"/>
      <c r="K21" s="68"/>
      <c r="L21" s="68"/>
      <c r="M21" s="68"/>
      <c r="N21" s="68"/>
      <c r="O21" s="68"/>
    </row>
    <row r="22" spans="1:15" x14ac:dyDescent="0.25">
      <c r="A22" s="51" t="s">
        <v>68</v>
      </c>
    </row>
    <row r="23" spans="1:15" x14ac:dyDescent="0.25">
      <c r="A23" s="52" t="s">
        <v>67</v>
      </c>
      <c r="B23" s="52" t="s">
        <v>36</v>
      </c>
      <c r="C23" s="52" t="s">
        <v>35</v>
      </c>
      <c r="D23" s="53" t="s">
        <v>34</v>
      </c>
      <c r="E23" s="53" t="s">
        <v>33</v>
      </c>
      <c r="F23" s="54" t="s">
        <v>32</v>
      </c>
      <c r="G23" s="54" t="s">
        <v>31</v>
      </c>
      <c r="H23" s="55" t="s">
        <v>30</v>
      </c>
      <c r="I23" s="55" t="s">
        <v>29</v>
      </c>
      <c r="J23" s="56" t="s">
        <v>28</v>
      </c>
      <c r="K23" s="56" t="s">
        <v>27</v>
      </c>
      <c r="L23" s="57" t="s">
        <v>26</v>
      </c>
      <c r="M23" s="57" t="s">
        <v>25</v>
      </c>
      <c r="N23" s="58" t="s">
        <v>24</v>
      </c>
      <c r="O23" s="58" t="s">
        <v>23</v>
      </c>
    </row>
    <row r="24" spans="1:15" ht="34.5" x14ac:dyDescent="0.25">
      <c r="A24" s="69" t="s">
        <v>22</v>
      </c>
      <c r="B24" s="61" t="s">
        <v>21</v>
      </c>
      <c r="C24" s="61" t="s">
        <v>14</v>
      </c>
      <c r="D24" s="61" t="s">
        <v>66</v>
      </c>
      <c r="E24" s="61" t="s">
        <v>220</v>
      </c>
      <c r="F24" s="61" t="s">
        <v>19</v>
      </c>
      <c r="G24" s="61" t="s">
        <v>18</v>
      </c>
      <c r="H24" s="62" t="s">
        <v>51</v>
      </c>
      <c r="I24" s="61" t="s">
        <v>221</v>
      </c>
      <c r="J24" s="61" t="s">
        <v>14</v>
      </c>
      <c r="K24" s="61" t="s">
        <v>226</v>
      </c>
      <c r="L24" s="62" t="s">
        <v>16</v>
      </c>
      <c r="M24" s="61" t="s">
        <v>15</v>
      </c>
      <c r="N24" s="61" t="s">
        <v>14</v>
      </c>
      <c r="O24" s="61" t="s">
        <v>226</v>
      </c>
    </row>
    <row r="25" spans="1:15" x14ac:dyDescent="0.25">
      <c r="A25" s="71" t="s">
        <v>13</v>
      </c>
      <c r="B25" s="65" t="s">
        <v>50</v>
      </c>
      <c r="C25" s="65"/>
      <c r="D25" s="65" t="s">
        <v>49</v>
      </c>
      <c r="E25" s="65"/>
      <c r="F25" s="65" t="s">
        <v>12</v>
      </c>
      <c r="G25" s="65"/>
      <c r="H25" s="65" t="s">
        <v>65</v>
      </c>
      <c r="I25" s="65" t="s">
        <v>47</v>
      </c>
      <c r="J25" s="65"/>
      <c r="K25" s="65"/>
      <c r="L25" s="65"/>
      <c r="M25" s="65"/>
      <c r="N25" s="65"/>
      <c r="O25" s="65"/>
    </row>
    <row r="26" spans="1:15" ht="247.5" x14ac:dyDescent="0.25">
      <c r="A26" s="66" t="s">
        <v>11</v>
      </c>
      <c r="B26" s="66"/>
      <c r="C26" s="66" t="s">
        <v>10</v>
      </c>
      <c r="D26" s="66" t="s">
        <v>46</v>
      </c>
      <c r="E26" s="66" t="s">
        <v>216</v>
      </c>
      <c r="F26" s="66" t="s">
        <v>9</v>
      </c>
      <c r="G26" s="66" t="s">
        <v>8</v>
      </c>
      <c r="H26" s="66" t="s">
        <v>64</v>
      </c>
      <c r="I26" s="66" t="s">
        <v>44</v>
      </c>
      <c r="J26" s="66" t="s">
        <v>5</v>
      </c>
      <c r="K26" s="66" t="s">
        <v>4</v>
      </c>
      <c r="L26" s="66" t="s">
        <v>63</v>
      </c>
      <c r="M26" s="66" t="s">
        <v>2</v>
      </c>
      <c r="N26" s="66"/>
      <c r="O26" s="66"/>
    </row>
    <row r="28" spans="1:15" x14ac:dyDescent="0.25">
      <c r="A28" s="51" t="s">
        <v>62</v>
      </c>
    </row>
    <row r="29" spans="1:15" x14ac:dyDescent="0.25">
      <c r="A29" s="52" t="s">
        <v>61</v>
      </c>
      <c r="B29" s="52" t="s">
        <v>36</v>
      </c>
      <c r="C29" s="52" t="s">
        <v>35</v>
      </c>
      <c r="D29" s="53" t="s">
        <v>34</v>
      </c>
      <c r="E29" s="53" t="s">
        <v>33</v>
      </c>
      <c r="F29" s="54" t="s">
        <v>32</v>
      </c>
      <c r="G29" s="54" t="s">
        <v>31</v>
      </c>
      <c r="H29" s="55" t="s">
        <v>30</v>
      </c>
      <c r="I29" s="55" t="s">
        <v>29</v>
      </c>
      <c r="J29" s="56" t="s">
        <v>28</v>
      </c>
      <c r="K29" s="56" t="s">
        <v>27</v>
      </c>
      <c r="L29" s="57" t="s">
        <v>26</v>
      </c>
      <c r="M29" s="57" t="s">
        <v>25</v>
      </c>
      <c r="N29" s="58" t="s">
        <v>24</v>
      </c>
      <c r="O29" s="58" t="s">
        <v>23</v>
      </c>
    </row>
    <row r="30" spans="1:15" ht="34.5" x14ac:dyDescent="0.25">
      <c r="A30" s="60" t="s">
        <v>22</v>
      </c>
      <c r="B30" s="61" t="s">
        <v>42</v>
      </c>
      <c r="C30" s="61" t="s">
        <v>14</v>
      </c>
      <c r="D30" s="61" t="s">
        <v>14</v>
      </c>
      <c r="E30" s="61" t="s">
        <v>223</v>
      </c>
      <c r="F30" s="61" t="s">
        <v>19</v>
      </c>
      <c r="G30" s="61" t="s">
        <v>18</v>
      </c>
      <c r="H30" s="62" t="s">
        <v>60</v>
      </c>
      <c r="I30" s="61" t="s">
        <v>221</v>
      </c>
      <c r="J30" s="61" t="s">
        <v>14</v>
      </c>
      <c r="K30" s="61" t="s">
        <v>226</v>
      </c>
      <c r="L30" s="62" t="s">
        <v>16</v>
      </c>
      <c r="M30" s="61" t="s">
        <v>15</v>
      </c>
      <c r="N30" s="61" t="s">
        <v>14</v>
      </c>
      <c r="O30" s="61" t="s">
        <v>226</v>
      </c>
    </row>
    <row r="31" spans="1:15" x14ac:dyDescent="0.25">
      <c r="A31" s="64" t="s">
        <v>13</v>
      </c>
      <c r="B31" s="65" t="s">
        <v>49</v>
      </c>
      <c r="C31" s="65"/>
      <c r="D31" s="65"/>
      <c r="E31" s="65"/>
      <c r="F31" s="65" t="s">
        <v>12</v>
      </c>
      <c r="G31" s="65"/>
      <c r="H31" s="61" t="s">
        <v>59</v>
      </c>
      <c r="I31" s="65" t="s">
        <v>47</v>
      </c>
      <c r="J31" s="65"/>
      <c r="K31" s="65"/>
      <c r="L31" s="65"/>
      <c r="M31" s="65"/>
      <c r="N31" s="65"/>
      <c r="O31" s="65"/>
    </row>
    <row r="32" spans="1:15" ht="135" x14ac:dyDescent="0.25">
      <c r="A32" s="66" t="s">
        <v>11</v>
      </c>
      <c r="B32" s="66"/>
      <c r="C32" s="66" t="s">
        <v>10</v>
      </c>
      <c r="D32" s="66" t="s">
        <v>58</v>
      </c>
      <c r="E32" s="66" t="s">
        <v>222</v>
      </c>
      <c r="F32" s="66" t="s">
        <v>57</v>
      </c>
      <c r="G32" s="66" t="s">
        <v>8</v>
      </c>
      <c r="H32" s="66" t="s">
        <v>56</v>
      </c>
      <c r="I32" s="66" t="s">
        <v>55</v>
      </c>
      <c r="J32" s="66" t="s">
        <v>5</v>
      </c>
      <c r="K32" s="66" t="s">
        <v>4</v>
      </c>
      <c r="L32" s="66" t="s">
        <v>54</v>
      </c>
      <c r="M32" s="66" t="s">
        <v>2</v>
      </c>
      <c r="N32" s="66"/>
      <c r="O32" s="66"/>
    </row>
    <row r="33" spans="1:15" x14ac:dyDescent="0.25">
      <c r="A33" s="68"/>
      <c r="B33" s="68"/>
      <c r="C33" s="68"/>
      <c r="D33" s="68"/>
      <c r="E33" s="68"/>
      <c r="F33" s="68"/>
      <c r="G33" s="68"/>
      <c r="H33" s="68"/>
      <c r="I33" s="68"/>
      <c r="J33" s="68"/>
      <c r="K33" s="68"/>
      <c r="L33" s="68"/>
      <c r="M33" s="68"/>
      <c r="N33" s="68"/>
      <c r="O33" s="68"/>
    </row>
    <row r="34" spans="1:15" x14ac:dyDescent="0.25">
      <c r="A34" s="51" t="s">
        <v>53</v>
      </c>
    </row>
    <row r="35" spans="1:15" x14ac:dyDescent="0.25">
      <c r="A35" s="52" t="s">
        <v>52</v>
      </c>
      <c r="B35" s="52" t="s">
        <v>36</v>
      </c>
      <c r="C35" s="52" t="s">
        <v>35</v>
      </c>
      <c r="D35" s="53" t="s">
        <v>34</v>
      </c>
      <c r="E35" s="53" t="s">
        <v>33</v>
      </c>
      <c r="F35" s="54" t="s">
        <v>32</v>
      </c>
      <c r="G35" s="54" t="s">
        <v>31</v>
      </c>
      <c r="H35" s="55" t="s">
        <v>30</v>
      </c>
      <c r="I35" s="55" t="s">
        <v>29</v>
      </c>
      <c r="J35" s="56" t="s">
        <v>28</v>
      </c>
      <c r="K35" s="56" t="s">
        <v>27</v>
      </c>
      <c r="L35" s="57" t="s">
        <v>26</v>
      </c>
      <c r="M35" s="57" t="s">
        <v>25</v>
      </c>
      <c r="N35" s="58" t="s">
        <v>24</v>
      </c>
      <c r="O35" s="58" t="s">
        <v>23</v>
      </c>
    </row>
    <row r="36" spans="1:15" ht="34.5" x14ac:dyDescent="0.25">
      <c r="A36" s="69" t="s">
        <v>22</v>
      </c>
      <c r="B36" s="61" t="s">
        <v>21</v>
      </c>
      <c r="C36" s="61" t="s">
        <v>14</v>
      </c>
      <c r="D36" s="61" t="s">
        <v>21</v>
      </c>
      <c r="E36" s="61" t="s">
        <v>220</v>
      </c>
      <c r="F36" s="61" t="s">
        <v>19</v>
      </c>
      <c r="G36" s="61" t="s">
        <v>18</v>
      </c>
      <c r="H36" s="62" t="s">
        <v>51</v>
      </c>
      <c r="I36" s="61" t="s">
        <v>221</v>
      </c>
      <c r="J36" s="61" t="s">
        <v>14</v>
      </c>
      <c r="K36" s="61" t="s">
        <v>226</v>
      </c>
      <c r="L36" s="62" t="s">
        <v>16</v>
      </c>
      <c r="M36" s="61" t="s">
        <v>15</v>
      </c>
      <c r="N36" s="61" t="s">
        <v>14</v>
      </c>
      <c r="O36" s="61" t="s">
        <v>226</v>
      </c>
    </row>
    <row r="37" spans="1:15" x14ac:dyDescent="0.25">
      <c r="A37" s="71" t="s">
        <v>13</v>
      </c>
      <c r="B37" s="65" t="s">
        <v>50</v>
      </c>
      <c r="C37" s="65"/>
      <c r="D37" s="65" t="s">
        <v>49</v>
      </c>
      <c r="E37" s="65"/>
      <c r="F37" s="65" t="s">
        <v>12</v>
      </c>
      <c r="G37" s="65"/>
      <c r="H37" s="65" t="s">
        <v>48</v>
      </c>
      <c r="I37" s="65" t="s">
        <v>47</v>
      </c>
      <c r="J37" s="65"/>
      <c r="K37" s="65"/>
      <c r="L37" s="65"/>
      <c r="M37" s="65"/>
      <c r="N37" s="65"/>
      <c r="O37" s="65"/>
    </row>
    <row r="38" spans="1:15" ht="247.5" x14ac:dyDescent="0.25">
      <c r="A38" s="66" t="s">
        <v>11</v>
      </c>
      <c r="B38" s="66"/>
      <c r="C38" s="66" t="s">
        <v>10</v>
      </c>
      <c r="D38" s="66" t="s">
        <v>46</v>
      </c>
      <c r="E38" s="66" t="s">
        <v>216</v>
      </c>
      <c r="F38" s="66" t="s">
        <v>9</v>
      </c>
      <c r="G38" s="66" t="s">
        <v>8</v>
      </c>
      <c r="H38" s="66" t="s">
        <v>45</v>
      </c>
      <c r="I38" s="66" t="s">
        <v>44</v>
      </c>
      <c r="J38" s="66" t="s">
        <v>5</v>
      </c>
      <c r="K38" s="66" t="s">
        <v>4</v>
      </c>
      <c r="L38" s="66" t="s">
        <v>3</v>
      </c>
      <c r="M38" s="66" t="s">
        <v>2</v>
      </c>
      <c r="N38" s="66"/>
      <c r="O38" s="66"/>
    </row>
    <row r="40" spans="1:15" x14ac:dyDescent="0.25">
      <c r="A40" s="51" t="s">
        <v>43</v>
      </c>
    </row>
    <row r="41" spans="1:15" x14ac:dyDescent="0.25">
      <c r="A41" s="52" t="s">
        <v>37</v>
      </c>
      <c r="B41" s="52" t="s">
        <v>36</v>
      </c>
      <c r="C41" s="52" t="s">
        <v>35</v>
      </c>
      <c r="D41" s="53" t="s">
        <v>34</v>
      </c>
      <c r="E41" s="53" t="s">
        <v>33</v>
      </c>
      <c r="F41" s="54" t="s">
        <v>32</v>
      </c>
      <c r="G41" s="54" t="s">
        <v>31</v>
      </c>
      <c r="H41" s="55" t="s">
        <v>30</v>
      </c>
      <c r="I41" s="55" t="s">
        <v>29</v>
      </c>
      <c r="J41" s="56" t="s">
        <v>28</v>
      </c>
      <c r="K41" s="56" t="s">
        <v>27</v>
      </c>
      <c r="L41" s="57" t="s">
        <v>26</v>
      </c>
      <c r="M41" s="57" t="s">
        <v>25</v>
      </c>
      <c r="N41" s="58" t="s">
        <v>24</v>
      </c>
      <c r="O41" s="58" t="s">
        <v>23</v>
      </c>
    </row>
    <row r="42" spans="1:15" ht="34.5" x14ac:dyDescent="0.25">
      <c r="A42" s="60" t="s">
        <v>22</v>
      </c>
      <c r="B42" s="61" t="s">
        <v>42</v>
      </c>
      <c r="C42" s="61" t="s">
        <v>14</v>
      </c>
      <c r="D42" s="61" t="s">
        <v>20</v>
      </c>
      <c r="E42" s="61" t="s">
        <v>223</v>
      </c>
      <c r="F42" s="61" t="s">
        <v>19</v>
      </c>
      <c r="G42" s="61" t="s">
        <v>18</v>
      </c>
      <c r="H42" s="62" t="s">
        <v>17</v>
      </c>
      <c r="I42" s="61" t="s">
        <v>217</v>
      </c>
      <c r="J42" s="61" t="s">
        <v>14</v>
      </c>
      <c r="K42" s="61" t="s">
        <v>226</v>
      </c>
      <c r="L42" s="62" t="s">
        <v>16</v>
      </c>
      <c r="M42" s="61" t="s">
        <v>15</v>
      </c>
      <c r="N42" s="61" t="s">
        <v>14</v>
      </c>
      <c r="O42" s="61" t="s">
        <v>226</v>
      </c>
    </row>
    <row r="43" spans="1:15" x14ac:dyDescent="0.25">
      <c r="A43" s="64" t="s">
        <v>13</v>
      </c>
      <c r="B43" s="65"/>
      <c r="C43" s="65"/>
      <c r="D43" s="65"/>
      <c r="E43" s="65"/>
      <c r="F43" s="65" t="s">
        <v>12</v>
      </c>
      <c r="G43" s="65"/>
      <c r="H43" s="61"/>
      <c r="I43" s="65"/>
      <c r="J43" s="65"/>
      <c r="K43" s="65"/>
      <c r="L43" s="65"/>
      <c r="M43" s="65"/>
      <c r="N43" s="65"/>
      <c r="O43" s="65"/>
    </row>
    <row r="44" spans="1:15" ht="90" x14ac:dyDescent="0.25">
      <c r="A44" s="66" t="s">
        <v>11</v>
      </c>
      <c r="B44" s="66"/>
      <c r="C44" s="66" t="s">
        <v>10</v>
      </c>
      <c r="D44" s="66" t="s">
        <v>224</v>
      </c>
      <c r="E44" s="66" t="s">
        <v>222</v>
      </c>
      <c r="F44" s="66" t="s">
        <v>41</v>
      </c>
      <c r="G44" s="66" t="s">
        <v>8</v>
      </c>
      <c r="H44" s="66" t="s">
        <v>7</v>
      </c>
      <c r="I44" s="66" t="s">
        <v>6</v>
      </c>
      <c r="J44" s="66" t="s">
        <v>5</v>
      </c>
      <c r="K44" s="66" t="s">
        <v>4</v>
      </c>
      <c r="L44" s="66" t="s">
        <v>40</v>
      </c>
      <c r="M44" s="66" t="s">
        <v>2</v>
      </c>
      <c r="N44" s="66" t="s">
        <v>39</v>
      </c>
      <c r="O44" s="66"/>
    </row>
    <row r="45" spans="1:15" x14ac:dyDescent="0.25">
      <c r="A45" s="68"/>
      <c r="B45" s="68"/>
      <c r="C45" s="68"/>
      <c r="D45" s="68"/>
      <c r="E45" s="68"/>
      <c r="F45" s="68"/>
      <c r="G45" s="68"/>
      <c r="H45" s="68"/>
      <c r="I45" s="68"/>
      <c r="J45" s="68"/>
      <c r="K45" s="68"/>
      <c r="L45" s="68"/>
      <c r="M45" s="68"/>
      <c r="N45" s="68"/>
      <c r="O45" s="68"/>
    </row>
    <row r="46" spans="1:15" x14ac:dyDescent="0.25">
      <c r="A46" s="51" t="s">
        <v>38</v>
      </c>
    </row>
    <row r="47" spans="1:15" x14ac:dyDescent="0.25">
      <c r="A47" s="52" t="s">
        <v>37</v>
      </c>
      <c r="B47" s="52" t="s">
        <v>36</v>
      </c>
      <c r="C47" s="52" t="s">
        <v>35</v>
      </c>
      <c r="D47" s="53" t="s">
        <v>34</v>
      </c>
      <c r="E47" s="53" t="s">
        <v>33</v>
      </c>
      <c r="F47" s="54" t="s">
        <v>32</v>
      </c>
      <c r="G47" s="54" t="s">
        <v>31</v>
      </c>
      <c r="H47" s="55" t="s">
        <v>30</v>
      </c>
      <c r="I47" s="55" t="s">
        <v>29</v>
      </c>
      <c r="J47" s="56" t="s">
        <v>28</v>
      </c>
      <c r="K47" s="56" t="s">
        <v>27</v>
      </c>
      <c r="L47" s="57" t="s">
        <v>26</v>
      </c>
      <c r="M47" s="57" t="s">
        <v>25</v>
      </c>
      <c r="N47" s="58" t="s">
        <v>24</v>
      </c>
      <c r="O47" s="58" t="s">
        <v>23</v>
      </c>
    </row>
    <row r="48" spans="1:15" ht="34.5" x14ac:dyDescent="0.25">
      <c r="A48" s="69" t="s">
        <v>22</v>
      </c>
      <c r="B48" s="61" t="s">
        <v>21</v>
      </c>
      <c r="C48" s="61" t="s">
        <v>14</v>
      </c>
      <c r="D48" s="61" t="s">
        <v>20</v>
      </c>
      <c r="E48" s="61" t="s">
        <v>220</v>
      </c>
      <c r="F48" s="61" t="s">
        <v>19</v>
      </c>
      <c r="G48" s="61" t="s">
        <v>18</v>
      </c>
      <c r="H48" s="62" t="s">
        <v>17</v>
      </c>
      <c r="I48" s="65" t="s">
        <v>221</v>
      </c>
      <c r="J48" s="61" t="s">
        <v>14</v>
      </c>
      <c r="K48" s="61" t="s">
        <v>226</v>
      </c>
      <c r="L48" s="62" t="s">
        <v>16</v>
      </c>
      <c r="M48" s="61" t="s">
        <v>15</v>
      </c>
      <c r="N48" s="61" t="s">
        <v>14</v>
      </c>
      <c r="O48" s="61" t="s">
        <v>226</v>
      </c>
    </row>
    <row r="49" spans="1:15" x14ac:dyDescent="0.25">
      <c r="A49" s="71" t="s">
        <v>13</v>
      </c>
      <c r="B49" s="65"/>
      <c r="C49" s="65"/>
      <c r="D49" s="65"/>
      <c r="E49" s="65"/>
      <c r="F49" s="65" t="s">
        <v>12</v>
      </c>
      <c r="G49" s="65"/>
      <c r="H49" s="65"/>
      <c r="I49" s="65"/>
      <c r="J49" s="65"/>
      <c r="K49" s="65"/>
      <c r="L49" s="65"/>
      <c r="M49" s="65"/>
      <c r="N49" s="65"/>
      <c r="O49" s="65"/>
    </row>
    <row r="50" spans="1:15" ht="90" x14ac:dyDescent="0.25">
      <c r="A50" s="66" t="s">
        <v>11</v>
      </c>
      <c r="B50" s="66"/>
      <c r="C50" s="66" t="s">
        <v>10</v>
      </c>
      <c r="D50" s="66" t="s">
        <v>224</v>
      </c>
      <c r="E50" s="66" t="s">
        <v>216</v>
      </c>
      <c r="F50" s="66" t="s">
        <v>9</v>
      </c>
      <c r="G50" s="66" t="s">
        <v>8</v>
      </c>
      <c r="H50" s="66" t="s">
        <v>7</v>
      </c>
      <c r="I50" s="66" t="s">
        <v>6</v>
      </c>
      <c r="J50" s="66" t="s">
        <v>5</v>
      </c>
      <c r="K50" s="66" t="s">
        <v>4</v>
      </c>
      <c r="L50" s="66" t="s">
        <v>3</v>
      </c>
      <c r="M50" s="66" t="s">
        <v>2</v>
      </c>
      <c r="N50" s="66"/>
      <c r="O50" s="66"/>
    </row>
    <row r="52" spans="1:15" x14ac:dyDescent="0.25">
      <c r="B52" s="51" t="s">
        <v>1</v>
      </c>
    </row>
    <row r="53" spans="1:15" x14ac:dyDescent="0.25">
      <c r="B53" s="51" t="s">
        <v>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15" workbookViewId="0">
      <selection activeCell="H3" sqref="H3"/>
    </sheetView>
  </sheetViews>
  <sheetFormatPr defaultRowHeight="15" x14ac:dyDescent="0.25"/>
  <cols>
    <col min="2" max="2" width="82.7109375" style="12" customWidth="1"/>
  </cols>
  <sheetData>
    <row r="1" spans="2:2" x14ac:dyDescent="0.25">
      <c r="B1" s="13" t="s">
        <v>201</v>
      </c>
    </row>
    <row r="2" spans="2:2" ht="121.5" customHeight="1" x14ac:dyDescent="0.25">
      <c r="B2" s="12" t="s">
        <v>200</v>
      </c>
    </row>
    <row r="4" spans="2:2" x14ac:dyDescent="0.25">
      <c r="B4" s="13" t="s">
        <v>199</v>
      </c>
    </row>
    <row r="5" spans="2:2" ht="45" x14ac:dyDescent="0.25">
      <c r="B5" s="12" t="s">
        <v>225</v>
      </c>
    </row>
    <row r="7" spans="2:2" x14ac:dyDescent="0.25">
      <c r="B7" s="13" t="s">
        <v>198</v>
      </c>
    </row>
    <row r="8" spans="2:2" ht="30" x14ac:dyDescent="0.25">
      <c r="B8" s="12" t="s">
        <v>197</v>
      </c>
    </row>
    <row r="10" spans="2:2" x14ac:dyDescent="0.25">
      <c r="B10" s="13" t="s">
        <v>115</v>
      </c>
    </row>
    <row r="11" spans="2:2" ht="60" x14ac:dyDescent="0.25">
      <c r="B11" s="14" t="s">
        <v>218</v>
      </c>
    </row>
    <row r="13" spans="2:2" x14ac:dyDescent="0.25">
      <c r="B13" s="13" t="s">
        <v>196</v>
      </c>
    </row>
    <row r="14" spans="2:2" ht="45" x14ac:dyDescent="0.25">
      <c r="B14" s="12" t="s">
        <v>195</v>
      </c>
    </row>
    <row r="16" spans="2:2" x14ac:dyDescent="0.25">
      <c r="B16" s="13" t="s">
        <v>194</v>
      </c>
    </row>
    <row r="17" spans="2:3" ht="60" x14ac:dyDescent="0.25">
      <c r="B17" s="12" t="s">
        <v>219</v>
      </c>
    </row>
    <row r="19" spans="2:3" x14ac:dyDescent="0.25">
      <c r="B19" s="13" t="s">
        <v>193</v>
      </c>
    </row>
    <row r="20" spans="2:3" ht="105" x14ac:dyDescent="0.25">
      <c r="B20" s="12" t="s">
        <v>192</v>
      </c>
      <c r="C20" t="s">
        <v>191</v>
      </c>
    </row>
    <row r="22" spans="2:3" x14ac:dyDescent="0.25">
      <c r="B22" s="13" t="s">
        <v>190</v>
      </c>
    </row>
    <row r="23" spans="2:3" x14ac:dyDescent="0.25">
      <c r="B23" s="12" t="s">
        <v>189</v>
      </c>
    </row>
    <row r="24" spans="2:3" x14ac:dyDescent="0.25">
      <c r="B24" s="12" t="s">
        <v>188</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B2" sqref="B2"/>
    </sheetView>
  </sheetViews>
  <sheetFormatPr defaultRowHeight="15" x14ac:dyDescent="0.25"/>
  <cols>
    <col min="2" max="5" width="0" hidden="1" customWidth="1"/>
    <col min="12" max="13" width="0" hidden="1" customWidth="1"/>
    <col min="15" max="15" width="13.28515625" customWidth="1"/>
    <col min="17" max="17" width="15.140625" bestFit="1" customWidth="1"/>
    <col min="18" max="18" width="15.5703125" bestFit="1" customWidth="1"/>
    <col min="19" max="19" width="13.28515625" bestFit="1" customWidth="1"/>
  </cols>
  <sheetData>
    <row r="1" spans="1:19" x14ac:dyDescent="0.25">
      <c r="A1" s="23" t="s">
        <v>212</v>
      </c>
      <c r="B1" s="26"/>
      <c r="C1" s="26"/>
      <c r="D1" s="1"/>
      <c r="E1" s="1"/>
      <c r="F1" s="1" t="s">
        <v>211</v>
      </c>
      <c r="G1" s="23" t="s">
        <v>210</v>
      </c>
      <c r="H1" s="25" t="s">
        <v>209</v>
      </c>
      <c r="I1" s="23" t="s">
        <v>208</v>
      </c>
      <c r="J1" s="1" t="s">
        <v>207</v>
      </c>
      <c r="K1" s="23" t="s">
        <v>206</v>
      </c>
      <c r="L1" s="1" t="s">
        <v>205</v>
      </c>
      <c r="M1" s="24" t="s">
        <v>204</v>
      </c>
      <c r="N1" s="23" t="s">
        <v>203</v>
      </c>
      <c r="O1" s="23" t="s">
        <v>202</v>
      </c>
    </row>
    <row r="2" spans="1:19" x14ac:dyDescent="0.25">
      <c r="A2" s="19">
        <v>1.1111111111111112E-2</v>
      </c>
      <c r="B2" s="22">
        <v>3</v>
      </c>
      <c r="C2" s="22">
        <v>12</v>
      </c>
      <c r="D2" s="11">
        <f t="shared" ref="D2:D20" si="0">TIMEVALUE("0:"&amp;B2)*86400</f>
        <v>180</v>
      </c>
      <c r="E2" s="22">
        <f t="shared" ref="E2:E20" si="1">SUM(C2+D2)</f>
        <v>192</v>
      </c>
      <c r="F2" s="21">
        <f t="shared" ref="F2:F20" si="2">SUM(E2/10)</f>
        <v>19.2</v>
      </c>
      <c r="G2" s="19">
        <f t="shared" ref="G2:G20" si="3">SUM(H2/86400)</f>
        <v>8.8888888888888882E-4</v>
      </c>
      <c r="H2" s="21">
        <f t="shared" ref="H2:H20" si="4">SUM(F2*4)</f>
        <v>76.8</v>
      </c>
      <c r="I2" s="19">
        <f t="shared" ref="I2:I20" si="5">SUM(J2/86400)</f>
        <v>1.1111111111111111E-3</v>
      </c>
      <c r="J2" s="21">
        <f t="shared" ref="J2:J20" si="6">SUM(F2*5)</f>
        <v>96</v>
      </c>
      <c r="K2" s="19">
        <f t="shared" ref="K2:K20" si="7">SUM(L2/86400)</f>
        <v>1.7777777777777776E-3</v>
      </c>
      <c r="L2" s="21">
        <f t="shared" ref="L2:L20" si="8">SUM(F2*8)</f>
        <v>153.6</v>
      </c>
      <c r="M2" s="20">
        <f t="shared" ref="M2:M20" si="9">SUM(J2*2)</f>
        <v>192</v>
      </c>
      <c r="N2" s="19">
        <f t="shared" ref="N2:N20" si="10">SUM(M2/86400)</f>
        <v>2.2222222222222222E-3</v>
      </c>
      <c r="O2" s="19">
        <f t="shared" ref="O2:O20" si="11">SUM((M2*1.609)/86400)</f>
        <v>3.5755555555555553E-3</v>
      </c>
    </row>
    <row r="3" spans="1:19" x14ac:dyDescent="0.25">
      <c r="A3" s="15">
        <v>1.1458333333333334E-2</v>
      </c>
      <c r="B3" s="18">
        <v>3</v>
      </c>
      <c r="C3" s="18">
        <v>18</v>
      </c>
      <c r="D3">
        <f t="shared" si="0"/>
        <v>180</v>
      </c>
      <c r="E3" s="18">
        <f t="shared" si="1"/>
        <v>198</v>
      </c>
      <c r="F3" s="17">
        <f t="shared" si="2"/>
        <v>19.8</v>
      </c>
      <c r="G3" s="15">
        <f t="shared" si="3"/>
        <v>9.1666666666666665E-4</v>
      </c>
      <c r="H3" s="17">
        <f t="shared" si="4"/>
        <v>79.2</v>
      </c>
      <c r="I3" s="15">
        <f t="shared" si="5"/>
        <v>1.1458333333333333E-3</v>
      </c>
      <c r="J3" s="17">
        <f t="shared" si="6"/>
        <v>99</v>
      </c>
      <c r="K3" s="15">
        <f t="shared" si="7"/>
        <v>1.8333333333333333E-3</v>
      </c>
      <c r="L3" s="17">
        <f t="shared" si="8"/>
        <v>158.4</v>
      </c>
      <c r="M3" s="16">
        <f t="shared" si="9"/>
        <v>198</v>
      </c>
      <c r="N3" s="15">
        <f t="shared" si="10"/>
        <v>2.2916666666666667E-3</v>
      </c>
      <c r="O3" s="15">
        <f t="shared" si="11"/>
        <v>3.6872916666666664E-3</v>
      </c>
    </row>
    <row r="4" spans="1:19" x14ac:dyDescent="0.25">
      <c r="A4" s="15">
        <v>1.1805555555555555E-2</v>
      </c>
      <c r="B4" s="18">
        <v>3</v>
      </c>
      <c r="C4" s="18">
        <v>24</v>
      </c>
      <c r="D4">
        <f t="shared" si="0"/>
        <v>180</v>
      </c>
      <c r="E4" s="18">
        <f t="shared" si="1"/>
        <v>204</v>
      </c>
      <c r="F4" s="17">
        <f t="shared" si="2"/>
        <v>20.399999999999999</v>
      </c>
      <c r="G4" s="15">
        <f t="shared" si="3"/>
        <v>9.4444444444444437E-4</v>
      </c>
      <c r="H4" s="17">
        <f t="shared" si="4"/>
        <v>81.599999999999994</v>
      </c>
      <c r="I4" s="15">
        <f t="shared" si="5"/>
        <v>1.1805555555555556E-3</v>
      </c>
      <c r="J4" s="17">
        <f t="shared" si="6"/>
        <v>102</v>
      </c>
      <c r="K4" s="15">
        <f t="shared" si="7"/>
        <v>1.8888888888888887E-3</v>
      </c>
      <c r="L4" s="17">
        <f t="shared" si="8"/>
        <v>163.19999999999999</v>
      </c>
      <c r="M4" s="16">
        <f t="shared" si="9"/>
        <v>204</v>
      </c>
      <c r="N4" s="15">
        <f t="shared" si="10"/>
        <v>2.3611111111111111E-3</v>
      </c>
      <c r="O4" s="15">
        <f t="shared" si="11"/>
        <v>3.7990277777777775E-3</v>
      </c>
    </row>
    <row r="5" spans="1:19" x14ac:dyDescent="0.25">
      <c r="A5" s="15">
        <v>1.2152777777777801E-2</v>
      </c>
      <c r="B5" s="18">
        <v>3</v>
      </c>
      <c r="C5" s="18">
        <v>30</v>
      </c>
      <c r="D5">
        <f t="shared" si="0"/>
        <v>180</v>
      </c>
      <c r="E5" s="18">
        <f t="shared" si="1"/>
        <v>210</v>
      </c>
      <c r="F5" s="17">
        <f t="shared" si="2"/>
        <v>21</v>
      </c>
      <c r="G5" s="15">
        <f t="shared" si="3"/>
        <v>9.7222222222222219E-4</v>
      </c>
      <c r="H5" s="17">
        <f t="shared" si="4"/>
        <v>84</v>
      </c>
      <c r="I5" s="15">
        <f t="shared" si="5"/>
        <v>1.2152777777777778E-3</v>
      </c>
      <c r="J5" s="17">
        <f t="shared" si="6"/>
        <v>105</v>
      </c>
      <c r="K5" s="15">
        <f t="shared" si="7"/>
        <v>1.9444444444444444E-3</v>
      </c>
      <c r="L5" s="17">
        <f t="shared" si="8"/>
        <v>168</v>
      </c>
      <c r="M5" s="16">
        <f t="shared" si="9"/>
        <v>210</v>
      </c>
      <c r="N5" s="15">
        <f t="shared" si="10"/>
        <v>2.4305555555555556E-3</v>
      </c>
      <c r="O5" s="15">
        <f t="shared" si="11"/>
        <v>3.910763888888889E-3</v>
      </c>
    </row>
    <row r="6" spans="1:19" x14ac:dyDescent="0.25">
      <c r="A6" s="15">
        <v>1.2500000000000001E-2</v>
      </c>
      <c r="B6" s="18">
        <v>3</v>
      </c>
      <c r="C6" s="18">
        <v>36</v>
      </c>
      <c r="D6">
        <f t="shared" si="0"/>
        <v>180</v>
      </c>
      <c r="E6" s="18">
        <f t="shared" si="1"/>
        <v>216</v>
      </c>
      <c r="F6" s="17">
        <f t="shared" si="2"/>
        <v>21.6</v>
      </c>
      <c r="G6" s="15">
        <f t="shared" si="3"/>
        <v>1E-3</v>
      </c>
      <c r="H6" s="17">
        <f t="shared" si="4"/>
        <v>86.4</v>
      </c>
      <c r="I6" s="15">
        <f t="shared" si="5"/>
        <v>1.25E-3</v>
      </c>
      <c r="J6" s="17">
        <f t="shared" si="6"/>
        <v>108</v>
      </c>
      <c r="K6" s="15">
        <f t="shared" si="7"/>
        <v>2E-3</v>
      </c>
      <c r="L6" s="17">
        <f t="shared" si="8"/>
        <v>172.8</v>
      </c>
      <c r="M6" s="16">
        <f t="shared" si="9"/>
        <v>216</v>
      </c>
      <c r="N6" s="15">
        <f t="shared" si="10"/>
        <v>2.5000000000000001E-3</v>
      </c>
      <c r="O6" s="15">
        <f t="shared" si="11"/>
        <v>4.0225E-3</v>
      </c>
    </row>
    <row r="7" spans="1:19" x14ac:dyDescent="0.25">
      <c r="A7" s="15">
        <v>1.2847222222222201E-2</v>
      </c>
      <c r="B7" s="18">
        <v>3</v>
      </c>
      <c r="C7" s="18">
        <v>42</v>
      </c>
      <c r="D7">
        <f t="shared" si="0"/>
        <v>180</v>
      </c>
      <c r="E7" s="18">
        <f t="shared" si="1"/>
        <v>222</v>
      </c>
      <c r="F7" s="17">
        <f t="shared" si="2"/>
        <v>22.2</v>
      </c>
      <c r="G7" s="15">
        <f t="shared" si="3"/>
        <v>1.0277777777777778E-3</v>
      </c>
      <c r="H7" s="17">
        <f t="shared" si="4"/>
        <v>88.8</v>
      </c>
      <c r="I7" s="15">
        <f t="shared" si="5"/>
        <v>1.2847222222222223E-3</v>
      </c>
      <c r="J7" s="17">
        <f t="shared" si="6"/>
        <v>111</v>
      </c>
      <c r="K7" s="15">
        <f t="shared" si="7"/>
        <v>2.0555555555555557E-3</v>
      </c>
      <c r="L7" s="17">
        <f t="shared" si="8"/>
        <v>177.6</v>
      </c>
      <c r="M7" s="16">
        <f t="shared" si="9"/>
        <v>222</v>
      </c>
      <c r="N7" s="15">
        <f t="shared" si="10"/>
        <v>2.5694444444444445E-3</v>
      </c>
      <c r="O7" s="15">
        <f t="shared" si="11"/>
        <v>4.1342361111111111E-3</v>
      </c>
    </row>
    <row r="8" spans="1:19" x14ac:dyDescent="0.25">
      <c r="A8" s="15">
        <v>1.3194444444444399E-2</v>
      </c>
      <c r="B8" s="18">
        <v>3</v>
      </c>
      <c r="C8" s="18">
        <v>48</v>
      </c>
      <c r="D8">
        <f t="shared" si="0"/>
        <v>180</v>
      </c>
      <c r="E8" s="18">
        <f t="shared" si="1"/>
        <v>228</v>
      </c>
      <c r="F8" s="17">
        <f t="shared" si="2"/>
        <v>22.8</v>
      </c>
      <c r="G8" s="15">
        <f t="shared" si="3"/>
        <v>1.0555555555555557E-3</v>
      </c>
      <c r="H8" s="17">
        <f t="shared" si="4"/>
        <v>91.2</v>
      </c>
      <c r="I8" s="15">
        <f t="shared" si="5"/>
        <v>1.3194444444444445E-3</v>
      </c>
      <c r="J8" s="17">
        <f t="shared" si="6"/>
        <v>114</v>
      </c>
      <c r="K8" s="15">
        <f t="shared" si="7"/>
        <v>2.1111111111111113E-3</v>
      </c>
      <c r="L8" s="17">
        <f t="shared" si="8"/>
        <v>182.4</v>
      </c>
      <c r="M8" s="16">
        <f t="shared" si="9"/>
        <v>228</v>
      </c>
      <c r="N8" s="15">
        <f t="shared" si="10"/>
        <v>2.638888888888889E-3</v>
      </c>
      <c r="O8" s="15">
        <f t="shared" si="11"/>
        <v>4.2459722222222222E-3</v>
      </c>
    </row>
    <row r="9" spans="1:19" x14ac:dyDescent="0.25">
      <c r="A9" s="15">
        <v>1.35416666666667E-2</v>
      </c>
      <c r="B9" s="18">
        <v>3</v>
      </c>
      <c r="C9" s="18">
        <v>54</v>
      </c>
      <c r="D9">
        <f t="shared" si="0"/>
        <v>180</v>
      </c>
      <c r="E9" s="18">
        <f t="shared" si="1"/>
        <v>234</v>
      </c>
      <c r="F9" s="17">
        <f t="shared" si="2"/>
        <v>23.4</v>
      </c>
      <c r="G9" s="15">
        <f t="shared" si="3"/>
        <v>1.0833333333333333E-3</v>
      </c>
      <c r="H9" s="17">
        <f t="shared" si="4"/>
        <v>93.6</v>
      </c>
      <c r="I9" s="15">
        <f t="shared" si="5"/>
        <v>1.3541666666666667E-3</v>
      </c>
      <c r="J9" s="17">
        <f t="shared" si="6"/>
        <v>117</v>
      </c>
      <c r="K9" s="15">
        <f t="shared" si="7"/>
        <v>2.1666666666666666E-3</v>
      </c>
      <c r="L9" s="17">
        <f t="shared" si="8"/>
        <v>187.2</v>
      </c>
      <c r="M9" s="16">
        <f t="shared" si="9"/>
        <v>234</v>
      </c>
      <c r="N9" s="15">
        <f t="shared" si="10"/>
        <v>2.7083333333333334E-3</v>
      </c>
      <c r="O9" s="15">
        <f t="shared" si="11"/>
        <v>4.3577083333333332E-3</v>
      </c>
      <c r="R9" s="15"/>
      <c r="S9" s="15"/>
    </row>
    <row r="10" spans="1:19" x14ac:dyDescent="0.25">
      <c r="A10" s="15">
        <v>1.38888888888889E-2</v>
      </c>
      <c r="B10" s="18">
        <v>4</v>
      </c>
      <c r="C10" s="18">
        <v>0</v>
      </c>
      <c r="D10">
        <f t="shared" si="0"/>
        <v>240</v>
      </c>
      <c r="E10" s="18">
        <f t="shared" si="1"/>
        <v>240</v>
      </c>
      <c r="F10" s="17">
        <f t="shared" si="2"/>
        <v>24</v>
      </c>
      <c r="G10" s="15">
        <f t="shared" si="3"/>
        <v>1.1111111111111111E-3</v>
      </c>
      <c r="H10" s="17">
        <f t="shared" si="4"/>
        <v>96</v>
      </c>
      <c r="I10" s="15">
        <f t="shared" si="5"/>
        <v>1.3888888888888889E-3</v>
      </c>
      <c r="J10" s="17">
        <f t="shared" si="6"/>
        <v>120</v>
      </c>
      <c r="K10" s="15">
        <f t="shared" si="7"/>
        <v>2.2222222222222222E-3</v>
      </c>
      <c r="L10" s="17">
        <f t="shared" si="8"/>
        <v>192</v>
      </c>
      <c r="M10" s="16">
        <f t="shared" si="9"/>
        <v>240</v>
      </c>
      <c r="N10" s="15">
        <f t="shared" si="10"/>
        <v>2.7777777777777779E-3</v>
      </c>
      <c r="O10" s="15">
        <f t="shared" si="11"/>
        <v>4.4694444444444443E-3</v>
      </c>
    </row>
    <row r="11" spans="1:19" x14ac:dyDescent="0.25">
      <c r="A11" s="15">
        <v>1.4583333333333332E-2</v>
      </c>
      <c r="B11" s="18">
        <v>4</v>
      </c>
      <c r="C11" s="18">
        <v>12</v>
      </c>
      <c r="D11">
        <f t="shared" si="0"/>
        <v>240</v>
      </c>
      <c r="E11" s="18">
        <f t="shared" si="1"/>
        <v>252</v>
      </c>
      <c r="F11" s="17">
        <f t="shared" si="2"/>
        <v>25.2</v>
      </c>
      <c r="G11" s="15">
        <f t="shared" si="3"/>
        <v>1.1666666666666665E-3</v>
      </c>
      <c r="H11" s="17">
        <f t="shared" si="4"/>
        <v>100.8</v>
      </c>
      <c r="I11" s="15">
        <f t="shared" si="5"/>
        <v>1.4583333333333334E-3</v>
      </c>
      <c r="J11" s="17">
        <f t="shared" si="6"/>
        <v>126</v>
      </c>
      <c r="K11" s="15">
        <f t="shared" si="7"/>
        <v>2.3333333333333331E-3</v>
      </c>
      <c r="L11" s="17">
        <f t="shared" si="8"/>
        <v>201.6</v>
      </c>
      <c r="M11" s="16">
        <f t="shared" si="9"/>
        <v>252</v>
      </c>
      <c r="N11" s="15">
        <f t="shared" si="10"/>
        <v>2.9166666666666668E-3</v>
      </c>
      <c r="O11" s="15">
        <f t="shared" si="11"/>
        <v>4.6929166666666673E-3</v>
      </c>
    </row>
    <row r="12" spans="1:19" x14ac:dyDescent="0.25">
      <c r="A12" s="15">
        <v>1.52777777777778E-2</v>
      </c>
      <c r="B12" s="18">
        <v>4</v>
      </c>
      <c r="C12" s="18">
        <v>24</v>
      </c>
      <c r="D12">
        <f t="shared" si="0"/>
        <v>240</v>
      </c>
      <c r="E12" s="18">
        <f t="shared" si="1"/>
        <v>264</v>
      </c>
      <c r="F12" s="17">
        <f t="shared" si="2"/>
        <v>26.4</v>
      </c>
      <c r="G12" s="15">
        <f t="shared" si="3"/>
        <v>1.2222222222222222E-3</v>
      </c>
      <c r="H12" s="17">
        <f t="shared" si="4"/>
        <v>105.6</v>
      </c>
      <c r="I12" s="15">
        <f t="shared" si="5"/>
        <v>1.5277777777777779E-3</v>
      </c>
      <c r="J12" s="17">
        <f t="shared" si="6"/>
        <v>132</v>
      </c>
      <c r="K12" s="15">
        <f t="shared" si="7"/>
        <v>2.4444444444444444E-3</v>
      </c>
      <c r="L12" s="17">
        <f t="shared" si="8"/>
        <v>211.2</v>
      </c>
      <c r="M12" s="16">
        <f t="shared" si="9"/>
        <v>264</v>
      </c>
      <c r="N12" s="15">
        <f t="shared" si="10"/>
        <v>3.0555555555555557E-3</v>
      </c>
      <c r="O12" s="15">
        <f t="shared" si="11"/>
        <v>4.9163888888888894E-3</v>
      </c>
    </row>
    <row r="13" spans="1:19" x14ac:dyDescent="0.25">
      <c r="A13" s="15">
        <v>1.59722222222222E-2</v>
      </c>
      <c r="B13" s="18">
        <v>4</v>
      </c>
      <c r="C13" s="18">
        <v>36</v>
      </c>
      <c r="D13">
        <f t="shared" si="0"/>
        <v>240</v>
      </c>
      <c r="E13" s="18">
        <f t="shared" si="1"/>
        <v>276</v>
      </c>
      <c r="F13" s="17">
        <f t="shared" si="2"/>
        <v>27.6</v>
      </c>
      <c r="G13" s="15">
        <f t="shared" si="3"/>
        <v>1.2777777777777779E-3</v>
      </c>
      <c r="H13" s="17">
        <f t="shared" si="4"/>
        <v>110.4</v>
      </c>
      <c r="I13" s="15">
        <f t="shared" si="5"/>
        <v>1.5972222222222223E-3</v>
      </c>
      <c r="J13" s="17">
        <f t="shared" si="6"/>
        <v>138</v>
      </c>
      <c r="K13" s="15">
        <f t="shared" si="7"/>
        <v>2.5555555555555557E-3</v>
      </c>
      <c r="L13" s="17">
        <f t="shared" si="8"/>
        <v>220.8</v>
      </c>
      <c r="M13" s="16">
        <f t="shared" si="9"/>
        <v>276</v>
      </c>
      <c r="N13" s="15">
        <f t="shared" si="10"/>
        <v>3.1944444444444446E-3</v>
      </c>
      <c r="O13" s="15">
        <f t="shared" si="11"/>
        <v>5.1398611111111115E-3</v>
      </c>
    </row>
    <row r="14" spans="1:19" x14ac:dyDescent="0.25">
      <c r="A14" s="15">
        <v>1.6666666666666601E-2</v>
      </c>
      <c r="B14" s="18">
        <v>4</v>
      </c>
      <c r="C14" s="18">
        <v>48</v>
      </c>
      <c r="D14">
        <f t="shared" si="0"/>
        <v>240</v>
      </c>
      <c r="E14" s="18">
        <f t="shared" si="1"/>
        <v>288</v>
      </c>
      <c r="F14" s="17">
        <f t="shared" si="2"/>
        <v>28.8</v>
      </c>
      <c r="G14" s="15">
        <f t="shared" si="3"/>
        <v>1.3333333333333333E-3</v>
      </c>
      <c r="H14" s="17">
        <f t="shared" si="4"/>
        <v>115.2</v>
      </c>
      <c r="I14" s="15">
        <f t="shared" si="5"/>
        <v>1.6666666666666668E-3</v>
      </c>
      <c r="J14" s="17">
        <f t="shared" si="6"/>
        <v>144</v>
      </c>
      <c r="K14" s="15">
        <f t="shared" si="7"/>
        <v>2.6666666666666666E-3</v>
      </c>
      <c r="L14" s="17">
        <f t="shared" si="8"/>
        <v>230.4</v>
      </c>
      <c r="M14" s="16">
        <f t="shared" si="9"/>
        <v>288</v>
      </c>
      <c r="N14" s="15">
        <f t="shared" si="10"/>
        <v>3.3333333333333335E-3</v>
      </c>
      <c r="O14" s="15">
        <f t="shared" si="11"/>
        <v>5.3633333333333337E-3</v>
      </c>
    </row>
    <row r="15" spans="1:19" x14ac:dyDescent="0.25">
      <c r="A15" s="15">
        <v>1.7361111111111112E-2</v>
      </c>
      <c r="B15" s="18">
        <v>5</v>
      </c>
      <c r="C15" s="18">
        <v>0</v>
      </c>
      <c r="D15">
        <f t="shared" si="0"/>
        <v>300</v>
      </c>
      <c r="E15" s="18">
        <f t="shared" si="1"/>
        <v>300</v>
      </c>
      <c r="F15" s="17">
        <f t="shared" si="2"/>
        <v>30</v>
      </c>
      <c r="G15" s="15">
        <f t="shared" si="3"/>
        <v>1.3888888888888889E-3</v>
      </c>
      <c r="H15" s="17">
        <f t="shared" si="4"/>
        <v>120</v>
      </c>
      <c r="I15" s="15">
        <f t="shared" si="5"/>
        <v>1.736111111111111E-3</v>
      </c>
      <c r="J15" s="17">
        <f t="shared" si="6"/>
        <v>150</v>
      </c>
      <c r="K15" s="15">
        <f t="shared" si="7"/>
        <v>2.7777777777777779E-3</v>
      </c>
      <c r="L15" s="17">
        <f t="shared" si="8"/>
        <v>240</v>
      </c>
      <c r="M15" s="16">
        <f t="shared" si="9"/>
        <v>300</v>
      </c>
      <c r="N15" s="15">
        <f t="shared" si="10"/>
        <v>3.472222222222222E-3</v>
      </c>
      <c r="O15" s="15">
        <f t="shared" si="11"/>
        <v>5.5868055555555558E-3</v>
      </c>
    </row>
    <row r="16" spans="1:19" x14ac:dyDescent="0.25">
      <c r="A16" s="15">
        <v>1.8055555555555401E-2</v>
      </c>
      <c r="B16" s="18">
        <v>5</v>
      </c>
      <c r="C16" s="18">
        <v>12</v>
      </c>
      <c r="D16">
        <f t="shared" si="0"/>
        <v>300</v>
      </c>
      <c r="E16" s="18">
        <f t="shared" si="1"/>
        <v>312</v>
      </c>
      <c r="F16" s="17">
        <f t="shared" si="2"/>
        <v>31.2</v>
      </c>
      <c r="G16" s="15">
        <f t="shared" si="3"/>
        <v>1.4444444444444444E-3</v>
      </c>
      <c r="H16" s="17">
        <f t="shared" si="4"/>
        <v>124.8</v>
      </c>
      <c r="I16" s="15">
        <f t="shared" si="5"/>
        <v>1.8055555555555555E-3</v>
      </c>
      <c r="J16" s="17">
        <f t="shared" si="6"/>
        <v>156</v>
      </c>
      <c r="K16" s="15">
        <f t="shared" si="7"/>
        <v>2.8888888888888888E-3</v>
      </c>
      <c r="L16" s="17">
        <f t="shared" si="8"/>
        <v>249.6</v>
      </c>
      <c r="M16" s="16">
        <f t="shared" si="9"/>
        <v>312</v>
      </c>
      <c r="N16" s="15">
        <f t="shared" si="10"/>
        <v>3.6111111111111109E-3</v>
      </c>
      <c r="O16" s="15">
        <f t="shared" si="11"/>
        <v>5.8102777777777779E-3</v>
      </c>
    </row>
    <row r="17" spans="1:15" x14ac:dyDescent="0.25">
      <c r="A17" s="15">
        <v>1.8749999999999802E-2</v>
      </c>
      <c r="B17" s="18">
        <v>5</v>
      </c>
      <c r="C17" s="18">
        <v>24</v>
      </c>
      <c r="D17">
        <f t="shared" si="0"/>
        <v>300</v>
      </c>
      <c r="E17" s="18">
        <f t="shared" si="1"/>
        <v>324</v>
      </c>
      <c r="F17" s="17">
        <f t="shared" si="2"/>
        <v>32.4</v>
      </c>
      <c r="G17" s="15">
        <f t="shared" si="3"/>
        <v>1.5E-3</v>
      </c>
      <c r="H17" s="17">
        <f t="shared" si="4"/>
        <v>129.6</v>
      </c>
      <c r="I17" s="15">
        <f t="shared" si="5"/>
        <v>1.8749999999999999E-3</v>
      </c>
      <c r="J17" s="17">
        <f t="shared" si="6"/>
        <v>162</v>
      </c>
      <c r="K17" s="15">
        <f t="shared" si="7"/>
        <v>3.0000000000000001E-3</v>
      </c>
      <c r="L17" s="17">
        <f t="shared" si="8"/>
        <v>259.2</v>
      </c>
      <c r="M17" s="16">
        <f t="shared" si="9"/>
        <v>324</v>
      </c>
      <c r="N17" s="15">
        <f t="shared" si="10"/>
        <v>3.7499999999999999E-3</v>
      </c>
      <c r="O17" s="15">
        <f t="shared" si="11"/>
        <v>6.0337500000000001E-3</v>
      </c>
    </row>
    <row r="18" spans="1:15" x14ac:dyDescent="0.25">
      <c r="A18" s="15">
        <v>1.9444444444444198E-2</v>
      </c>
      <c r="B18" s="18">
        <v>5</v>
      </c>
      <c r="C18" s="18">
        <v>36</v>
      </c>
      <c r="D18">
        <f t="shared" si="0"/>
        <v>300</v>
      </c>
      <c r="E18" s="18">
        <f t="shared" si="1"/>
        <v>336</v>
      </c>
      <c r="F18" s="17">
        <f t="shared" si="2"/>
        <v>33.6</v>
      </c>
      <c r="G18" s="15">
        <f t="shared" si="3"/>
        <v>1.5555555555555557E-3</v>
      </c>
      <c r="H18" s="17">
        <f t="shared" si="4"/>
        <v>134.4</v>
      </c>
      <c r="I18" s="15">
        <f t="shared" si="5"/>
        <v>1.9444444444444444E-3</v>
      </c>
      <c r="J18" s="17">
        <f t="shared" si="6"/>
        <v>168</v>
      </c>
      <c r="K18" s="15">
        <f t="shared" si="7"/>
        <v>3.1111111111111114E-3</v>
      </c>
      <c r="L18" s="17">
        <f t="shared" si="8"/>
        <v>268.8</v>
      </c>
      <c r="M18" s="16">
        <f t="shared" si="9"/>
        <v>336</v>
      </c>
      <c r="N18" s="15">
        <f t="shared" si="10"/>
        <v>3.8888888888888888E-3</v>
      </c>
      <c r="O18" s="15">
        <f t="shared" si="11"/>
        <v>6.2572222222222222E-3</v>
      </c>
    </row>
    <row r="19" spans="1:15" x14ac:dyDescent="0.25">
      <c r="A19" s="15">
        <v>2.0138888888888599E-2</v>
      </c>
      <c r="B19" s="18">
        <v>5</v>
      </c>
      <c r="C19" s="18">
        <v>48</v>
      </c>
      <c r="D19">
        <f t="shared" si="0"/>
        <v>300</v>
      </c>
      <c r="E19" s="18">
        <f t="shared" si="1"/>
        <v>348</v>
      </c>
      <c r="F19" s="17">
        <f t="shared" si="2"/>
        <v>34.799999999999997</v>
      </c>
      <c r="G19" s="15">
        <f t="shared" si="3"/>
        <v>1.6111111111111109E-3</v>
      </c>
      <c r="H19" s="17">
        <f t="shared" si="4"/>
        <v>139.19999999999999</v>
      </c>
      <c r="I19" s="15">
        <f t="shared" si="5"/>
        <v>2.0138888888888888E-3</v>
      </c>
      <c r="J19" s="17">
        <f t="shared" si="6"/>
        <v>174</v>
      </c>
      <c r="K19" s="15">
        <f t="shared" si="7"/>
        <v>3.2222222222222218E-3</v>
      </c>
      <c r="L19" s="17">
        <f t="shared" si="8"/>
        <v>278.39999999999998</v>
      </c>
      <c r="M19" s="16">
        <f t="shared" si="9"/>
        <v>348</v>
      </c>
      <c r="N19" s="15">
        <f t="shared" si="10"/>
        <v>4.0277777777777777E-3</v>
      </c>
      <c r="O19" s="15">
        <f t="shared" si="11"/>
        <v>6.4806944444444443E-3</v>
      </c>
    </row>
    <row r="20" spans="1:15" x14ac:dyDescent="0.25">
      <c r="A20" s="15">
        <v>2.0833333333333332E-2</v>
      </c>
      <c r="B20" s="18">
        <v>6</v>
      </c>
      <c r="C20" s="18">
        <v>0</v>
      </c>
      <c r="D20">
        <f t="shared" si="0"/>
        <v>360</v>
      </c>
      <c r="E20" s="18">
        <f t="shared" si="1"/>
        <v>360</v>
      </c>
      <c r="F20" s="17">
        <f t="shared" si="2"/>
        <v>36</v>
      </c>
      <c r="G20" s="15">
        <f t="shared" si="3"/>
        <v>1.6666666666666668E-3</v>
      </c>
      <c r="H20" s="17">
        <f t="shared" si="4"/>
        <v>144</v>
      </c>
      <c r="I20" s="15">
        <f t="shared" si="5"/>
        <v>2.0833333333333333E-3</v>
      </c>
      <c r="J20" s="17">
        <f t="shared" si="6"/>
        <v>180</v>
      </c>
      <c r="K20" s="15">
        <f t="shared" si="7"/>
        <v>3.3333333333333335E-3</v>
      </c>
      <c r="L20" s="17">
        <f t="shared" si="8"/>
        <v>288</v>
      </c>
      <c r="M20" s="16">
        <f t="shared" si="9"/>
        <v>360</v>
      </c>
      <c r="N20" s="15">
        <f t="shared" si="10"/>
        <v>4.1666666666666666E-3</v>
      </c>
      <c r="O20" s="15">
        <f t="shared" si="11"/>
        <v>6.7041666666666664E-3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topLeftCell="A48" workbookViewId="0">
      <selection activeCell="B2" sqref="B2"/>
    </sheetView>
  </sheetViews>
  <sheetFormatPr defaultRowHeight="15" x14ac:dyDescent="0.25"/>
  <cols>
    <col min="2" max="2" width="45.5703125" bestFit="1" customWidth="1"/>
    <col min="3" max="3" width="14.42578125" bestFit="1" customWidth="1"/>
    <col min="4" max="4" width="21" bestFit="1" customWidth="1"/>
    <col min="5" max="5" width="12.85546875" bestFit="1" customWidth="1"/>
    <col min="6" max="6" width="14" bestFit="1" customWidth="1"/>
    <col min="7" max="7" width="34.42578125" bestFit="1" customWidth="1"/>
    <col min="8" max="8" width="28.28515625" bestFit="1" customWidth="1"/>
  </cols>
  <sheetData>
    <row r="2" spans="2:6" x14ac:dyDescent="0.25">
      <c r="B2" t="s">
        <v>193</v>
      </c>
    </row>
    <row r="3" spans="2:6" x14ac:dyDescent="0.25">
      <c r="B3" t="s">
        <v>213</v>
      </c>
    </row>
    <row r="4" spans="2:6" s="1" customFormat="1" x14ac:dyDescent="0.25"/>
    <row r="5" spans="2:6" s="27" customFormat="1" ht="11.25" x14ac:dyDescent="0.2">
      <c r="E5" s="29"/>
      <c r="F5" s="28"/>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E12" sqref="E12"/>
    </sheetView>
  </sheetViews>
  <sheetFormatPr defaultRowHeight="15" x14ac:dyDescent="0.25"/>
  <cols>
    <col min="1" max="1" width="13.5703125" style="4" bestFit="1" customWidth="1"/>
    <col min="2" max="2" width="70.5703125" style="4" bestFit="1" customWidth="1"/>
    <col min="3" max="3" width="18.42578125" style="4" customWidth="1"/>
    <col min="4" max="4" width="9.140625" style="3"/>
    <col min="5" max="5" width="76.7109375" style="2" customWidth="1"/>
  </cols>
  <sheetData>
    <row r="2" spans="1:5" x14ac:dyDescent="0.25">
      <c r="B2" s="9" t="s">
        <v>187</v>
      </c>
      <c r="C2" s="8"/>
    </row>
    <row r="3" spans="1:5" s="1" customFormat="1" x14ac:dyDescent="0.25">
      <c r="A3" s="8" t="s">
        <v>160</v>
      </c>
      <c r="B3" s="8" t="s">
        <v>159</v>
      </c>
      <c r="C3" s="8" t="s">
        <v>158</v>
      </c>
      <c r="D3" s="7" t="s">
        <v>157</v>
      </c>
      <c r="E3" s="6" t="s">
        <v>156</v>
      </c>
    </row>
    <row r="4" spans="1:5" x14ac:dyDescent="0.25">
      <c r="A4" s="4" t="s">
        <v>186</v>
      </c>
      <c r="B4" s="4" t="s">
        <v>185</v>
      </c>
      <c r="C4" s="4" t="s">
        <v>184</v>
      </c>
      <c r="D4" s="5" t="s">
        <v>183</v>
      </c>
      <c r="E4" s="2" t="s">
        <v>182</v>
      </c>
    </row>
    <row r="5" spans="1:5" s="11" customFormat="1" x14ac:dyDescent="0.25">
      <c r="A5" s="4" t="s">
        <v>181</v>
      </c>
      <c r="B5" s="4" t="s">
        <v>180</v>
      </c>
      <c r="C5" s="4" t="s">
        <v>179</v>
      </c>
      <c r="D5" s="3" t="s">
        <v>178</v>
      </c>
      <c r="E5" s="2" t="s">
        <v>177</v>
      </c>
    </row>
    <row r="6" spans="1:5" x14ac:dyDescent="0.25">
      <c r="A6" s="4" t="s">
        <v>176</v>
      </c>
      <c r="B6" s="4" t="s">
        <v>175</v>
      </c>
      <c r="C6" s="4" t="s">
        <v>174</v>
      </c>
      <c r="D6" s="3" t="s">
        <v>173</v>
      </c>
      <c r="E6" s="2" t="s">
        <v>172</v>
      </c>
    </row>
    <row r="8" spans="1:5" x14ac:dyDescent="0.25">
      <c r="B8" s="9" t="s">
        <v>171</v>
      </c>
      <c r="C8" s="8"/>
    </row>
    <row r="9" spans="1:5" s="1" customFormat="1" x14ac:dyDescent="0.25">
      <c r="A9" s="8" t="s">
        <v>160</v>
      </c>
      <c r="B9" s="8" t="s">
        <v>159</v>
      </c>
      <c r="C9" s="8" t="s">
        <v>158</v>
      </c>
      <c r="D9" s="7" t="s">
        <v>157</v>
      </c>
      <c r="E9" s="6" t="s">
        <v>156</v>
      </c>
    </row>
    <row r="10" spans="1:5" ht="24.75" x14ac:dyDescent="0.25">
      <c r="A10" s="4" t="s">
        <v>170</v>
      </c>
      <c r="B10" s="4" t="s">
        <v>169</v>
      </c>
      <c r="C10" s="4" t="s">
        <v>168</v>
      </c>
      <c r="D10" s="3" t="s">
        <v>167</v>
      </c>
      <c r="E10" s="10" t="s">
        <v>166</v>
      </c>
    </row>
    <row r="11" spans="1:5" ht="36.75" x14ac:dyDescent="0.25">
      <c r="A11" s="4" t="s">
        <v>165</v>
      </c>
      <c r="B11" s="4" t="s">
        <v>164</v>
      </c>
      <c r="C11" s="4" t="s">
        <v>163</v>
      </c>
      <c r="D11" s="3">
        <v>2</v>
      </c>
      <c r="E11" s="2" t="s">
        <v>162</v>
      </c>
    </row>
    <row r="13" spans="1:5" x14ac:dyDescent="0.25">
      <c r="B13" s="9" t="s">
        <v>161</v>
      </c>
    </row>
    <row r="14" spans="1:5" s="1" customFormat="1" x14ac:dyDescent="0.25">
      <c r="A14" s="8" t="s">
        <v>160</v>
      </c>
      <c r="B14" s="8" t="s">
        <v>159</v>
      </c>
      <c r="C14" s="8" t="s">
        <v>158</v>
      </c>
      <c r="D14" s="7" t="s">
        <v>157</v>
      </c>
      <c r="E14" s="6" t="s">
        <v>156</v>
      </c>
    </row>
    <row r="15" spans="1:5" ht="24.75" x14ac:dyDescent="0.25">
      <c r="A15" s="4" t="s">
        <v>155</v>
      </c>
      <c r="B15" s="4" t="s">
        <v>154</v>
      </c>
      <c r="C15" s="4" t="s">
        <v>153</v>
      </c>
      <c r="D15" s="3" t="s">
        <v>152</v>
      </c>
      <c r="E15" s="2" t="s">
        <v>151</v>
      </c>
    </row>
    <row r="16" spans="1:5" x14ac:dyDescent="0.25">
      <c r="A16" s="4" t="s">
        <v>150</v>
      </c>
      <c r="B16" s="4" t="s">
        <v>149</v>
      </c>
      <c r="C16" s="4" t="s">
        <v>148</v>
      </c>
      <c r="D16" s="5" t="s">
        <v>147</v>
      </c>
      <c r="E16" s="2" t="s">
        <v>146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subject A - Sub 22</vt:lpstr>
      <vt:lpstr>subject B - Sub 20</vt:lpstr>
      <vt:lpstr>Notes</vt:lpstr>
      <vt:lpstr>pacecalc</vt:lpstr>
      <vt:lpstr>stretching</vt:lpstr>
      <vt:lpstr>optional sessions</vt:lpstr>
    </vt:vector>
  </TitlesOfParts>
  <Company>Cobham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Clements, Wayne</dc:creator>
  <cp:lastModifiedBy>Clements, Wayne</cp:lastModifiedBy>
  <dcterms:created xsi:type="dcterms:W3CDTF">2016-09-14T09:32:37Z</dcterms:created>
  <dcterms:modified xsi:type="dcterms:W3CDTF">2016-11-16T10:26:55Z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219466</vt:lpwstr>
  </property>
  <property fmtid="{D5CDD505-2E9C-101B-9397-08002B2CF9AE}" name="NXPowerLiteSettings" pid="3">
    <vt:lpwstr>F7000400038000</vt:lpwstr>
  </property>
  <property fmtid="{D5CDD505-2E9C-101B-9397-08002B2CF9AE}" name="NXPowerLiteVersion" pid="4">
    <vt:lpwstr>D6.2.5</vt:lpwstr>
  </property>
</Properties>
</file>